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88e650a1fddef6ac/Documents/^NWA Brewers Guild/2021 Brewers Guild/Baker Tilly PPP2 files for website link/"/>
    </mc:Choice>
  </mc:AlternateContent>
  <xr:revisionPtr revIDLastSave="0" documentId="8_{E20AA487-C54C-4BBB-9AB7-B902710FCF59}" xr6:coauthVersionLast="46" xr6:coauthVersionMax="46" xr10:uidLastSave="{00000000-0000-0000-0000-000000000000}"/>
  <workbookProtection workbookAlgorithmName="SHA-512" workbookHashValue="SSo4b/0kdpFsuEaHAD7s9Y2L5dl/szfIcvNK+3ilREsBP1MufCXVptof3uxAo+Zo98pDL/l6lEYeJlXAkvLBFQ==" workbookSaltValue="qgPkCCMwpG1MyHC4/V01hw==" workbookSpinCount="100000" lockStructure="1"/>
  <bookViews>
    <workbookView xWindow="-110" yWindow="-110" windowWidth="19420" windowHeight="10420" xr2:uid="{1963CC5D-E90F-4C6C-8EA6-F8B92670B3B2}"/>
  </bookViews>
  <sheets>
    <sheet name="Instructions" sheetId="5" r:id="rId1"/>
    <sheet name="PPP Loan calculator" sheetId="2" r:id="rId2"/>
    <sheet name="Calculating payroll costs" sheetId="3" r:id="rId3"/>
  </sheets>
  <definedNames>
    <definedName name="_xlnm.Print_Area" localSheetId="2">'Calculating payroll costs'!$B$1:$M$78</definedName>
    <definedName name="_xlnm.Print_Area" localSheetId="1">'PPP Loan calculator'!$A$5:$H$10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D56" i="3" l="1"/>
  <c r="D51" i="3"/>
  <c r="H38" i="2"/>
  <c r="F38" i="2"/>
  <c r="D34" i="3" l="1"/>
  <c r="D23" i="3"/>
  <c r="D27" i="3" s="1"/>
  <c r="D42" i="3"/>
  <c r="D62" i="3"/>
  <c r="D70" i="3"/>
  <c r="D72" i="3" s="1"/>
  <c r="D76" i="3" s="1"/>
  <c r="D38" i="2" l="1"/>
</calcChain>
</file>

<file path=xl/sharedStrings.xml><?xml version="1.0" encoding="utf-8"?>
<sst xmlns="http://schemas.openxmlformats.org/spreadsheetml/2006/main" count="124" uniqueCount="89">
  <si>
    <t>How much can I borrow?</t>
  </si>
  <si>
    <t>X</t>
  </si>
  <si>
    <t xml:space="preserve">= </t>
  </si>
  <si>
    <t>Calculating average monthly payroll costs</t>
  </si>
  <si>
    <t>Maximum loan available</t>
  </si>
  <si>
    <t>How to use this calculator:</t>
  </si>
  <si>
    <t xml:space="preserve">This tab walks through the calculation of the average monthly payroll costs for the applicable period. </t>
  </si>
  <si>
    <t>Links from next tab</t>
  </si>
  <si>
    <t>Comments</t>
  </si>
  <si>
    <t>(1)</t>
  </si>
  <si>
    <t xml:space="preserve">                         Total</t>
  </si>
  <si>
    <t>Additional Benefits not limited to $100,000 maximum</t>
  </si>
  <si>
    <t>2019</t>
  </si>
  <si>
    <t>Average Monthly Costs</t>
  </si>
  <si>
    <t>Begin with "Calculating payroll costs" tab.</t>
  </si>
  <si>
    <t>2019 IRS Form 941</t>
  </si>
  <si>
    <t xml:space="preserve">                    Quarter 1</t>
  </si>
  <si>
    <t xml:space="preserve">                    Quarter 2</t>
  </si>
  <si>
    <t xml:space="preserve">                    Quarter 3</t>
  </si>
  <si>
    <t xml:space="preserve">                    Quarter 4</t>
  </si>
  <si>
    <t xml:space="preserve">          Health Insurance</t>
  </si>
  <si>
    <t xml:space="preserve">          Other</t>
  </si>
  <si>
    <t>If you have employees, only enter data in this section</t>
  </si>
  <si>
    <t>If you do NOT have employees, only enter data in this section</t>
  </si>
  <si>
    <t>Less: Excluded amounts paid to certain employees</t>
  </si>
  <si>
    <t>State and Local Taxes on employee compensation</t>
  </si>
  <si>
    <t>OR</t>
  </si>
  <si>
    <t>Number of months your business was in operation in 2019</t>
  </si>
  <si>
    <t>Primarily under state laws commonly referred to as the State Unemployment Tax Act or SUTA from the state quarterly wage reporting forms.</t>
  </si>
  <si>
    <t>Before you get started, are you a sole proprietor, independent contractor, or self-employed?</t>
  </si>
  <si>
    <t>Yes</t>
  </si>
  <si>
    <t>Continue with this document</t>
  </si>
  <si>
    <t>No</t>
  </si>
  <si>
    <t xml:space="preserve">Please find the PPP Loan Calculators for those who are not sole proprietors, independent contractors, or self-employed. There are differences in the calculation not accounted for in this worksheet. </t>
  </si>
  <si>
    <t>PPP Loan Calculator for employers who WERE in business between 2/15/19 and 6/30/19 - Click here</t>
  </si>
  <si>
    <t>PPP Loan Calculator for employers NOT in business between 2/15/19 and 6/30/19 - Click here</t>
  </si>
  <si>
    <t>PPP Loan Calculator for seasonal employers - Click here</t>
  </si>
  <si>
    <t xml:space="preserve">Ultimately, this calculation may help determine the max loan amount you may be eligible for. </t>
  </si>
  <si>
    <t>Did you take out an Economic Injury Disaster Loan (EIDL) between January 31, 2020 and April 3, 2020?</t>
  </si>
  <si>
    <t xml:space="preserve">Loan Calculator </t>
  </si>
  <si>
    <t xml:space="preserve">Paycheck Protection Program (PPP) under the CARES Act and </t>
  </si>
  <si>
    <t xml:space="preserve">Blue cells indicate user input cells. </t>
  </si>
  <si>
    <r>
      <t xml:space="preserve">The worksheet is </t>
    </r>
    <r>
      <rPr>
        <b/>
        <i/>
        <u/>
        <sz val="16"/>
        <color rgb="FF72246C"/>
        <rFont val="Arial"/>
        <family val="2"/>
      </rPr>
      <t>locked</t>
    </r>
    <r>
      <rPr>
        <i/>
        <sz val="14"/>
        <color theme="1"/>
        <rFont val="Arial"/>
        <family val="2"/>
      </rPr>
      <t xml:space="preserve"> to maintain the integrity of the formulas. All other cells cannot be edited or changed. </t>
    </r>
  </si>
  <si>
    <t xml:space="preserve">Green cells are ultimately carried over to the "PPP Loan Calculator" tab, where the loan amount will be calculated. </t>
  </si>
  <si>
    <t>aicpa.org/sba.</t>
  </si>
  <si>
    <r>
      <rPr>
        <b/>
        <sz val="14"/>
        <color theme="1"/>
        <rFont val="Calibri"/>
        <family val="2"/>
        <scheme val="minor"/>
      </rPr>
      <t>Disclaimer:</t>
    </r>
    <r>
      <rPr>
        <sz val="14"/>
        <color theme="1"/>
        <rFont val="Calibri"/>
        <family val="2"/>
        <scheme val="minor"/>
      </rPr>
      <t xml:space="preserve"> The AICPA anticipates making updates to the contents of this resource to incorporate future changes related to the PPP loan forgiveness process, AICPA Professional Standards, and best practice recommendations, as necessary.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Practitioners are encouraged to have any engagement letters and reports used for the rendering of professional services reviewed by their legal counsel for suitability to the particular engagements performed.</t>
    </r>
  </si>
  <si>
    <t>Consolidated Appropriations Act, 2021</t>
  </si>
  <si>
    <t xml:space="preserve">The "PPP Loan calculator" tab may be used to calculate your maximum eligible loan under the Paycheck Protection Program. </t>
  </si>
  <si>
    <r>
      <rPr>
        <b/>
        <sz val="16"/>
        <rFont val="Arial"/>
        <family val="2"/>
      </rPr>
      <t xml:space="preserve">NOTE: </t>
    </r>
    <r>
      <rPr>
        <sz val="16"/>
        <rFont val="Arial"/>
        <family val="2"/>
      </rPr>
      <t xml:space="preserve">This template is based on interpretations of the CARES Act, Consolidated Appropriations Act, 2021 and additional guidance released through October 13, 2020. </t>
    </r>
    <r>
      <rPr>
        <b/>
        <sz val="16"/>
        <rFont val="Arial"/>
        <family val="2"/>
      </rPr>
      <t xml:space="preserve">The SBA has not yet released guidance and forms for PPP as reopened by the Dec. 27, 2020 Act. </t>
    </r>
  </si>
  <si>
    <t>See links to available guidance at:</t>
  </si>
  <si>
    <r>
      <t xml:space="preserve">There are areas of the Acts where additional clarification from the Treasury and SBA is needed. </t>
    </r>
    <r>
      <rPr>
        <b/>
        <i/>
        <sz val="16"/>
        <color theme="1"/>
        <rFont val="Arial"/>
        <family val="2"/>
      </rPr>
      <t>Your judgement and interpretations of the Acts may be necessary.</t>
    </r>
    <r>
      <rPr>
        <i/>
        <sz val="16"/>
        <color theme="1"/>
        <rFont val="Arial"/>
        <family val="2"/>
      </rPr>
      <t xml:space="preserve">   </t>
    </r>
  </si>
  <si>
    <t xml:space="preserve">NOTE: The following steps are based on the assumption the borrower has already determined their eligibility. </t>
  </si>
  <si>
    <t>Did you receive PPP Funds in 2020?</t>
  </si>
  <si>
    <t>Is your business in the accommodations or restaurant industry and assigned a North American Industry Classification System (NAICS) code beginning with 72?</t>
  </si>
  <si>
    <t>More information about NAICS, including a NAICS lookup, is available here</t>
  </si>
  <si>
    <t>Non-Farming Businesses Only</t>
  </si>
  <si>
    <t>Did you take out an Economic Injury Disaster Loan (EIDL) between February 15, 2020 and June 30, 2020?</t>
  </si>
  <si>
    <r>
      <t xml:space="preserve">If yes, and you want to refinance into a PPP loan, </t>
    </r>
    <r>
      <rPr>
        <b/>
        <i/>
        <sz val="16"/>
        <color theme="1"/>
        <rFont val="Calibri"/>
        <family val="2"/>
        <scheme val="minor"/>
      </rPr>
      <t>what is the outstanding loan amount?</t>
    </r>
  </si>
  <si>
    <t>Farming Businesses Only</t>
  </si>
  <si>
    <t>Maximum eligible loan calculation</t>
  </si>
  <si>
    <t>+</t>
  </si>
  <si>
    <t>Average monthly payroll costs</t>
  </si>
  <si>
    <t>EIDL Balance to be refinanced</t>
  </si>
  <si>
    <t>Links from above</t>
  </si>
  <si>
    <t xml:space="preserve">                    Max of $100,000 annualized; A loss will show as $0</t>
  </si>
  <si>
    <t xml:space="preserve">          Maximum of $100,000, annualized</t>
  </si>
  <si>
    <t xml:space="preserve">         Group life</t>
  </si>
  <si>
    <t xml:space="preserve">         Disability</t>
  </si>
  <si>
    <t xml:space="preserve">         Vision</t>
  </si>
  <si>
    <t xml:space="preserve">          Dental</t>
  </si>
  <si>
    <t>Compensation for an employee with a principal place of residence outside of the United States</t>
  </si>
  <si>
    <t>Do not include any EIDL Advance funds</t>
  </si>
  <si>
    <r>
      <t xml:space="preserve">Any outstanding loan amount </t>
    </r>
    <r>
      <rPr>
        <b/>
        <i/>
        <sz val="14"/>
        <color theme="1"/>
        <rFont val="Calibri"/>
        <family val="2"/>
        <scheme val="minor"/>
      </rPr>
      <t>not previoulsy refinaced</t>
    </r>
    <r>
      <rPr>
        <i/>
        <sz val="14"/>
        <color theme="1"/>
        <rFont val="Calibri"/>
        <family val="2"/>
        <scheme val="minor"/>
      </rPr>
      <t xml:space="preserve"> will be added to the payroll sum in the calculation below. </t>
    </r>
  </si>
  <si>
    <t xml:space="preserve">Compensation is limited to an annualized salary of $100,000. In this section, only enter the compensation over $100,000, not the entire salary for those with an annualized salary over $100,000. </t>
  </si>
  <si>
    <t>ENTER THESE NUMBERS AS A POSITIVE</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</si>
  <si>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</si>
  <si>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Self-Employed - With or without employees</t>
  </si>
  <si>
    <t>Draft as of January 5, 2020</t>
  </si>
  <si>
    <t>Updated: 01/05/2021</t>
  </si>
  <si>
    <r>
      <t xml:space="preserve">2019 Form 1040 Schedule C </t>
    </r>
    <r>
      <rPr>
        <b/>
        <sz val="14"/>
        <color rgb="FFDC6B2F"/>
        <rFont val="Calibri"/>
        <family val="2"/>
        <scheme val="minor"/>
      </rPr>
      <t xml:space="preserve">OR </t>
    </r>
    <r>
      <rPr>
        <b/>
        <sz val="14"/>
        <color theme="1"/>
        <rFont val="Calibri"/>
        <family val="2"/>
        <scheme val="minor"/>
      </rPr>
      <t>2019 Form 1040 Schedule F</t>
    </r>
  </si>
  <si>
    <r>
      <rPr>
        <b/>
        <i/>
        <sz val="14"/>
        <color theme="1"/>
        <rFont val="Calibri"/>
        <family val="2"/>
        <scheme val="minor"/>
      </rPr>
      <t>Line 31</t>
    </r>
    <r>
      <rPr>
        <sz val="14"/>
        <color theme="1"/>
        <rFont val="Calibri"/>
        <family val="2"/>
        <scheme val="minor"/>
      </rPr>
      <t xml:space="preserve"> - Net Profit (Loss) </t>
    </r>
    <r>
      <rPr>
        <b/>
        <sz val="14"/>
        <color rgb="FFDC6B2F"/>
        <rFont val="Calibri"/>
        <family val="2"/>
        <scheme val="minor"/>
      </rPr>
      <t>OR</t>
    </r>
    <r>
      <rPr>
        <sz val="14"/>
        <color theme="1"/>
        <rFont val="Calibri"/>
        <family val="2"/>
        <scheme val="minor"/>
      </rPr>
      <t xml:space="preserve"> Gross income as reported on 2019     Schedule F (or any equivalent successor schedule)
</t>
    </r>
    <r>
      <rPr>
        <b/>
        <i/>
        <sz val="14"/>
        <color theme="1"/>
        <rFont val="Calibri"/>
        <family val="2"/>
        <scheme val="minor"/>
      </rPr>
      <t>Note that farmers and ranchers can use gross income rather than net income.</t>
    </r>
  </si>
  <si>
    <r>
      <t>2019 Form 1040 Schedule C</t>
    </r>
    <r>
      <rPr>
        <b/>
        <sz val="14"/>
        <color rgb="FFDC6B2F"/>
        <rFont val="Calibri"/>
        <family val="2"/>
        <scheme val="minor"/>
      </rPr>
      <t xml:space="preserve"> OR</t>
    </r>
    <r>
      <rPr>
        <b/>
        <sz val="14"/>
        <color theme="1"/>
        <rFont val="Calibri"/>
        <family val="2"/>
        <scheme val="minor"/>
      </rPr>
      <t xml:space="preserve"> 2019 Form 1040 Schedule F</t>
    </r>
  </si>
  <si>
    <r>
      <rPr>
        <b/>
        <i/>
        <sz val="14"/>
        <color theme="1"/>
        <rFont val="Calibri"/>
        <family val="2"/>
        <scheme val="minor"/>
      </rPr>
      <t>Line 31</t>
    </r>
    <r>
      <rPr>
        <sz val="14"/>
        <color theme="1"/>
        <rFont val="Calibri"/>
        <family val="2"/>
        <scheme val="minor"/>
      </rPr>
      <t xml:space="preserve"> - Net Profit (Loss) </t>
    </r>
    <r>
      <rPr>
        <b/>
        <sz val="14"/>
        <color rgb="FFDC6B2F"/>
        <rFont val="Calibri"/>
        <family val="2"/>
        <scheme val="minor"/>
      </rPr>
      <t>OR</t>
    </r>
    <r>
      <rPr>
        <sz val="14"/>
        <color theme="1"/>
        <rFont val="Calibri"/>
        <family val="2"/>
        <scheme val="minor"/>
      </rPr>
      <t xml:space="preserve"> Gross income as reported on 2019     Schedule F (or any equivalent successor schedule)</t>
    </r>
    <r>
      <rPr>
        <b/>
        <i/>
        <sz val="14"/>
        <color theme="1"/>
        <rFont val="Calibri"/>
        <family val="2"/>
        <scheme val="minor"/>
      </rPr>
      <t xml:space="preserve">
Note that farmers and ranchers can use gross income rather than net income.</t>
    </r>
  </si>
  <si>
    <r>
      <t xml:space="preserve">          </t>
    </r>
    <r>
      <rPr>
        <b/>
        <i/>
        <sz val="14"/>
        <color theme="1"/>
        <rFont val="Calibri"/>
        <family val="2"/>
        <scheme val="minor"/>
      </rPr>
      <t xml:space="preserve">Line 5c, COLUMN 1 - </t>
    </r>
    <r>
      <rPr>
        <sz val="14"/>
        <color theme="1"/>
        <rFont val="Calibri"/>
        <family val="2"/>
        <scheme val="minor"/>
      </rPr>
      <t>Taxable Medicare Wages &amp; Tips</t>
    </r>
  </si>
  <si>
    <r>
      <rPr>
        <b/>
        <sz val="14"/>
        <color theme="1"/>
        <rFont val="Calibri"/>
        <family val="2"/>
        <scheme val="minor"/>
      </rPr>
      <t xml:space="preserve">Plus: </t>
    </r>
    <r>
      <rPr>
        <sz val="14"/>
        <color theme="1"/>
        <rFont val="Calibri"/>
        <family val="2"/>
        <scheme val="minor"/>
      </rPr>
      <t>Pre-tax employee contributions for benefits excluded from Taxable Medicare Wages &amp; Tips</t>
    </r>
  </si>
  <si>
    <r>
      <t xml:space="preserve">Compensation of an individual over an annual salary of $100,000 
(Do </t>
    </r>
    <r>
      <rPr>
        <b/>
        <sz val="14"/>
        <color theme="1"/>
        <rFont val="Calibri"/>
        <family val="2"/>
        <scheme val="minor"/>
      </rPr>
      <t>not</t>
    </r>
    <r>
      <rPr>
        <sz val="14"/>
        <color theme="1"/>
        <rFont val="Calibri"/>
        <family val="2"/>
        <scheme val="minor"/>
      </rPr>
      <t xml:space="preserve"> include the owner here as their compensation has been 
limited above)</t>
    </r>
  </si>
  <si>
    <r>
      <t xml:space="preserve">2019 Form 1040 Schedule C </t>
    </r>
    <r>
      <rPr>
        <b/>
        <sz val="14"/>
        <color rgb="FFDC6B2F"/>
        <rFont val="Calibri"/>
        <family val="2"/>
        <scheme val="minor"/>
      </rPr>
      <t>OR</t>
    </r>
    <r>
      <rPr>
        <b/>
        <sz val="14"/>
        <color theme="1"/>
        <rFont val="Calibri"/>
        <family val="2"/>
        <scheme val="minor"/>
      </rPr>
      <t xml:space="preserve"> 2019 Form 1040 Schedule F</t>
    </r>
  </si>
  <si>
    <r>
      <t xml:space="preserve">          </t>
    </r>
    <r>
      <rPr>
        <b/>
        <i/>
        <sz val="14"/>
        <color theme="1"/>
        <rFont val="Calibri"/>
        <family val="2"/>
        <scheme val="minor"/>
      </rPr>
      <t>Line 14</t>
    </r>
    <r>
      <rPr>
        <sz val="14"/>
        <color theme="1"/>
        <rFont val="Calibri"/>
        <family val="2"/>
        <scheme val="minor"/>
      </rPr>
      <t xml:space="preserve"> -  Health Insurance Component of Form 1040 Schedule C </t>
    </r>
    <r>
      <rPr>
        <b/>
        <sz val="14"/>
        <color rgb="FFDC6B2F"/>
        <rFont val="Calibri"/>
        <family val="2"/>
        <scheme val="minor"/>
      </rPr>
      <t>OR</t>
    </r>
    <r>
      <rPr>
        <sz val="14"/>
        <color theme="1"/>
        <rFont val="Calibri"/>
        <family val="2"/>
        <scheme val="minor"/>
      </rPr>
      <t xml:space="preserve"> </t>
    </r>
    <r>
      <rPr>
        <b/>
        <i/>
        <sz val="14"/>
        <color theme="1"/>
        <rFont val="Calibri"/>
        <family val="2"/>
        <scheme val="minor"/>
      </rPr>
      <t>Line 15</t>
    </r>
    <r>
      <rPr>
        <sz val="14"/>
        <color theme="1"/>
        <rFont val="Calibri"/>
        <family val="2"/>
        <scheme val="minor"/>
      </rPr>
      <t xml:space="preserve"> - Employee Benefit Programs Other Than on Line 23</t>
    </r>
  </si>
  <si>
    <r>
      <t xml:space="preserve">          </t>
    </r>
    <r>
      <rPr>
        <b/>
        <i/>
        <sz val="14"/>
        <color theme="1"/>
        <rFont val="Calibri"/>
        <family val="2"/>
        <scheme val="minor"/>
      </rPr>
      <t>Line 19</t>
    </r>
    <r>
      <rPr>
        <sz val="14"/>
        <color theme="1"/>
        <rFont val="Calibri"/>
        <family val="2"/>
        <scheme val="minor"/>
      </rPr>
      <t xml:space="preserve"> - Pension and Profit-Sharing Plans </t>
    </r>
    <r>
      <rPr>
        <b/>
        <sz val="14"/>
        <color rgb="FFDC6B2F"/>
        <rFont val="Calibri"/>
        <family val="2"/>
        <scheme val="minor"/>
      </rPr>
      <t>OR</t>
    </r>
    <r>
      <rPr>
        <sz val="14"/>
        <color theme="1"/>
        <rFont val="Calibri"/>
        <family val="2"/>
        <scheme val="minor"/>
      </rPr>
      <t xml:space="preserve"> </t>
    </r>
    <r>
      <rPr>
        <b/>
        <i/>
        <sz val="14"/>
        <color theme="1"/>
        <rFont val="Calibri"/>
        <family val="2"/>
        <scheme val="minor"/>
      </rPr>
      <t>Line 23</t>
    </r>
    <r>
      <rPr>
        <sz val="14"/>
        <color theme="1"/>
        <rFont val="Calibri"/>
        <family val="2"/>
        <scheme val="minor"/>
      </rPr>
      <t xml:space="preserve"> - Pension and Profit-Sharing plans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</si>
</sst>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sz val="14"/>
      <color theme="1"/>
      <name val="Calibri"/>
      <family val="2"/>
      <scheme val="minor"/>
    </font>
    <font>
      <i/>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u/>
      <sz val="12"/>
      <color theme="10"/>
      <name val="Calibri"/>
      <family val="2"/>
      <scheme val="minor"/>
    </font>
    <font>
      <b/>
      <i/>
      <sz val="14"/>
      <name val="Calibri"/>
      <family val="2"/>
      <scheme val="minor"/>
    </font>
    <font>
      <b/>
      <sz val="11"/>
      <color rgb="FFFF0000"/>
      <name val="Calibri"/>
      <family val="2"/>
      <scheme val="minor"/>
    </font>
    <font>
      <b/>
      <sz val="16"/>
      <color rgb="FF72246C"/>
      <name val="Calibri"/>
      <family val="2"/>
      <scheme val="minor"/>
    </font>
    <font>
      <b/>
      <sz val="14"/>
      <color rgb="FF72246C"/>
      <name val="Calibri"/>
      <family val="2"/>
      <scheme val="minor"/>
    </font>
    <font>
      <sz val="11"/>
      <color rgb="FFFF0000"/>
      <name val="Calibri"/>
      <family val="2"/>
      <scheme val="minor"/>
    </font>
    <font>
      <b/>
      <sz val="12"/>
      <color theme="1"/>
      <name val="Calibri"/>
      <family val="2"/>
      <scheme val="minor"/>
    </font>
    <font>
      <b/>
      <i/>
      <sz val="14"/>
      <color rgb="FF72246C"/>
      <name val="Calibri"/>
      <family val="2"/>
      <scheme val="minor"/>
    </font>
    <font>
      <u/>
      <sz val="14"/>
      <color theme="10"/>
      <name val="Calibri"/>
      <family val="2"/>
      <scheme val="minor"/>
    </font>
    <font>
      <b/>
      <sz val="16"/>
      <color rgb="FF72246C"/>
      <name val="Arial"/>
      <family val="2"/>
    </font>
    <font>
      <b/>
      <sz val="14"/>
      <color rgb="FFFF0000"/>
      <name val="Calibri"/>
      <family val="2"/>
      <scheme val="minor"/>
    </font>
    <font>
      <b/>
      <sz val="16"/>
      <color rgb="FFFF0000"/>
      <name val="Arial"/>
      <family val="2"/>
    </font>
    <font>
      <b/>
      <i/>
      <sz val="16"/>
      <color rgb="FF00857D"/>
      <name val="Calibri"/>
      <family val="2"/>
      <scheme val="minor"/>
    </font>
    <font>
      <b/>
      <sz val="16"/>
      <color rgb="FFDC6B2F"/>
      <name val="Arial"/>
      <family val="2"/>
    </font>
    <font>
      <sz val="14"/>
      <color theme="1"/>
      <name val="Arial"/>
      <family val="2"/>
    </font>
    <font>
      <sz val="11"/>
      <color theme="1"/>
      <name val="Arial"/>
      <family val="2"/>
    </font>
    <font>
      <i/>
      <sz val="14"/>
      <color theme="1"/>
      <name val="Arial"/>
      <family val="2"/>
    </font>
    <font>
      <b/>
      <i/>
      <u/>
      <sz val="16"/>
      <color rgb="FF72246C"/>
      <name val="Arial"/>
      <family val="2"/>
    </font>
    <font>
      <sz val="16"/>
      <color theme="1"/>
      <name val="Arial"/>
      <family val="2"/>
    </font>
    <font>
      <u/>
      <sz val="16"/>
      <color theme="10"/>
      <name val="Arial"/>
      <family val="2"/>
    </font>
    <font>
      <b/>
      <i/>
      <sz val="16"/>
      <color theme="1"/>
      <name val="Arial"/>
      <family val="2"/>
    </font>
    <font>
      <i/>
      <sz val="16"/>
      <color theme="1"/>
      <name val="Arial"/>
      <family val="2"/>
    </font>
    <font>
      <i/>
      <sz val="11"/>
      <color rgb="FFDC6B2F"/>
      <name val="Calibri"/>
      <family val="2"/>
      <scheme val="minor"/>
    </font>
    <font>
      <b/>
      <sz val="11"/>
      <color rgb="FFDC6B2F"/>
      <name val="Calibri"/>
      <family val="2"/>
      <scheme val="minor"/>
    </font>
    <font>
      <sz val="16"/>
      <name val="Arial"/>
      <family val="2"/>
    </font>
    <font>
      <b/>
      <sz val="16"/>
      <name val="Arial"/>
      <family val="2"/>
    </font>
    <font>
      <b/>
      <sz val="22"/>
      <color rgb="FF72246C"/>
      <name val="Calibri"/>
      <family val="2"/>
      <scheme val="minor"/>
    </font>
    <font>
      <b/>
      <sz val="11"/>
      <color rgb="FF72246C"/>
      <name val="Calibri"/>
      <family val="2"/>
      <scheme val="minor"/>
    </font>
    <font>
      <b/>
      <sz val="18"/>
      <color rgb="FF72246C"/>
      <name val="Calibri"/>
      <family val="2"/>
      <scheme val="minor"/>
    </font>
    <font>
      <b/>
      <i/>
      <sz val="16"/>
      <color theme="1"/>
      <name val="Calibri"/>
      <family val="2"/>
      <scheme val="minor"/>
    </font>
    <font>
      <sz val="14"/>
      <name val="Calibri"/>
      <family val="2"/>
      <scheme val="minor"/>
    </font>
    <font>
      <i/>
      <sz val="14"/>
      <color theme="1"/>
      <name val="Calibri"/>
      <family val="2"/>
      <scheme val="minor"/>
    </font>
    <font>
      <b/>
      <sz val="20"/>
      <color rgb="FF72246C"/>
      <name val="Calibri"/>
      <family val="2"/>
      <scheme val="minor"/>
    </font>
    <font>
      <b/>
      <sz val="18"/>
      <name val="Calibri"/>
      <family val="2"/>
      <scheme val="minor"/>
    </font>
    <font>
      <sz val="18"/>
      <color theme="1"/>
      <name val="Calibri"/>
      <family val="2"/>
      <scheme val="minor"/>
    </font>
    <font>
      <b/>
      <sz val="14"/>
      <color rgb="FFDC6B2F"/>
      <name val="Calibri"/>
      <family val="2"/>
      <scheme val="minor"/>
    </font>
    <font>
      <b/>
      <i/>
      <sz val="14"/>
      <color theme="1"/>
      <name val="Calibri"/>
      <family val="2"/>
      <scheme val="minor"/>
    </font>
    <font>
      <i/>
      <sz val="14"/>
      <color rgb="FF72246C"/>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rgb="FFC9C9C9"/>
        <bgColor indexed="64"/>
      </patternFill>
    </fill>
    <fill>
      <patternFill patternType="solid">
        <fgColor rgb="FFBBBCBC"/>
        <bgColor indexed="64"/>
      </patternFill>
    </fill>
    <fill>
      <patternFill patternType="solid">
        <fgColor rgb="FF41B6E6"/>
        <bgColor indexed="64"/>
      </patternFill>
    </fill>
    <fill>
      <patternFill patternType="solid">
        <fgColor rgb="FF48A23F"/>
        <bgColor indexed="64"/>
      </patternFill>
    </fill>
    <fill>
      <patternFill patternType="solid">
        <fgColor rgb="FFF0B323"/>
        <bgColor indexed="64"/>
      </patternFill>
    </fill>
    <fill>
      <patternFill patternType="solid">
        <fgColor rgb="FFDC6B2F"/>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168">
    <xf numFmtId="0" fontId="0" fillId="0" borderId="0" xfId="0"/>
    <xf numFmtId="0" fontId="0" fillId="0" borderId="0" xfId="0" quotePrefix="1"/>
    <xf numFmtId="0" fontId="3"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0" xfId="0" applyBorder="1"/>
    <xf numFmtId="0" fontId="8" fillId="0" borderId="0" xfId="0" applyFont="1"/>
    <xf numFmtId="0" fontId="2" fillId="0" borderId="0" xfId="0" applyFont="1"/>
    <xf numFmtId="0" fontId="0" fillId="0" borderId="0" xfId="0" applyFill="1"/>
    <xf numFmtId="0" fontId="9" fillId="0" borderId="0" xfId="0" applyFont="1"/>
    <xf numFmtId="0" fontId="0" fillId="0" borderId="0" xfId="0" applyBorder="1" applyAlignment="1">
      <alignment wrapText="1"/>
    </xf>
    <xf numFmtId="164" fontId="5" fillId="2" borderId="0" xfId="1" applyNumberFormat="1" applyFont="1" applyFill="1"/>
    <xf numFmtId="0" fontId="13" fillId="0" borderId="0" xfId="2" applyFont="1"/>
    <xf numFmtId="0" fontId="12" fillId="0" borderId="0" xfId="0" applyFont="1" applyAlignment="1">
      <alignment horizontal="left" wrapText="1"/>
    </xf>
    <xf numFmtId="0" fontId="14" fillId="0" borderId="0" xfId="0" applyFont="1"/>
    <xf numFmtId="0" fontId="15" fillId="0" borderId="0" xfId="0" applyFont="1"/>
    <xf numFmtId="0" fontId="15" fillId="0" borderId="0" xfId="0" quotePrefix="1" applyFont="1"/>
    <xf numFmtId="2" fontId="0" fillId="0" borderId="0" xfId="0" applyNumberFormat="1"/>
    <xf numFmtId="0" fontId="15" fillId="0" borderId="0" xfId="0" quotePrefix="1" applyFont="1" applyBorder="1" applyAlignment="1">
      <alignment horizontal="center"/>
    </xf>
    <xf numFmtId="0" fontId="16" fillId="0" borderId="0" xfId="0" applyFont="1"/>
    <xf numFmtId="0" fontId="17" fillId="0" borderId="0" xfId="0" applyFont="1"/>
    <xf numFmtId="0" fontId="0" fillId="0" borderId="0" xfId="0" applyFill="1" applyBorder="1"/>
    <xf numFmtId="0" fontId="2" fillId="0" borderId="0" xfId="0" applyFont="1" applyFill="1" applyBorder="1"/>
    <xf numFmtId="0" fontId="15" fillId="0" borderId="0" xfId="0" quotePrefix="1" applyFont="1" applyFill="1" applyBorder="1" applyAlignment="1">
      <alignment horizontal="center"/>
    </xf>
    <xf numFmtId="0" fontId="0" fillId="0" borderId="0" xfId="0" applyFill="1" applyBorder="1" applyAlignment="1">
      <alignment wrapText="1"/>
    </xf>
    <xf numFmtId="164" fontId="0" fillId="0" borderId="0" xfId="1" applyNumberFormat="1" applyFont="1" applyFill="1" applyBorder="1" applyAlignment="1">
      <alignment wrapText="1"/>
    </xf>
    <xf numFmtId="0" fontId="4" fillId="0" borderId="0" xfId="0" applyFont="1" applyFill="1" applyBorder="1" applyAlignment="1">
      <alignment horizontal="right" wrapText="1"/>
    </xf>
    <xf numFmtId="0" fontId="0" fillId="0" borderId="0" xfId="0" applyFill="1" applyAlignment="1"/>
    <xf numFmtId="0" fontId="0" fillId="4" borderId="0" xfId="0" applyFill="1" applyBorder="1" applyAlignment="1">
      <alignment wrapText="1"/>
    </xf>
    <xf numFmtId="0" fontId="0" fillId="0" borderId="0" xfId="0" applyFill="1" applyBorder="1" applyAlignment="1">
      <alignment horizontal="center"/>
    </xf>
    <xf numFmtId="0" fontId="2" fillId="0" borderId="5" xfId="0" applyFont="1" applyFill="1" applyBorder="1"/>
    <xf numFmtId="0" fontId="0" fillId="0" borderId="4" xfId="0" applyFill="1" applyBorder="1" applyAlignment="1">
      <alignment wrapText="1"/>
    </xf>
    <xf numFmtId="164" fontId="0" fillId="0" borderId="7" xfId="1" applyNumberFormat="1" applyFont="1" applyFill="1" applyBorder="1" applyAlignment="1">
      <alignment horizontal="center" wrapText="1"/>
    </xf>
    <xf numFmtId="0" fontId="0" fillId="0" borderId="9" xfId="0" applyFill="1" applyBorder="1" applyAlignment="1">
      <alignment wrapText="1"/>
    </xf>
    <xf numFmtId="0" fontId="0" fillId="0" borderId="5" xfId="0" applyFill="1" applyBorder="1" applyAlignment="1">
      <alignment wrapText="1"/>
    </xf>
    <xf numFmtId="164" fontId="0" fillId="0" borderId="5" xfId="1" applyNumberFormat="1" applyFont="1" applyBorder="1" applyAlignment="1">
      <alignment wrapText="1"/>
    </xf>
    <xf numFmtId="164" fontId="0" fillId="0" borderId="5" xfId="1" applyNumberFormat="1" applyFont="1" applyFill="1" applyBorder="1" applyAlignment="1">
      <alignment wrapText="1"/>
    </xf>
    <xf numFmtId="0" fontId="0" fillId="0" borderId="4" xfId="0" applyBorder="1" applyAlignment="1">
      <alignment wrapText="1"/>
    </xf>
    <xf numFmtId="0" fontId="0" fillId="0" borderId="4" xfId="0" applyFont="1" applyBorder="1" applyAlignment="1">
      <alignment wrapText="1"/>
    </xf>
    <xf numFmtId="164" fontId="0" fillId="0" borderId="7" xfId="1" applyNumberFormat="1" applyFont="1" applyBorder="1" applyAlignment="1">
      <alignment wrapText="1"/>
    </xf>
    <xf numFmtId="164" fontId="0" fillId="4" borderId="7" xfId="1" applyNumberFormat="1" applyFont="1" applyFill="1" applyBorder="1" applyAlignment="1">
      <alignment wrapText="1"/>
    </xf>
    <xf numFmtId="164" fontId="0" fillId="0" borderId="5" xfId="1" applyNumberFormat="1" applyFont="1" applyFill="1" applyBorder="1" applyAlignment="1">
      <alignment horizontal="center" wrapText="1"/>
    </xf>
    <xf numFmtId="0" fontId="19" fillId="0" borderId="4" xfId="0" applyFont="1" applyBorder="1" applyAlignment="1">
      <alignment horizontal="right" wrapText="1"/>
    </xf>
    <xf numFmtId="0" fontId="4" fillId="0" borderId="4" xfId="0" applyFont="1" applyBorder="1" applyAlignment="1">
      <alignment horizontal="right" wrapText="1"/>
    </xf>
    <xf numFmtId="0" fontId="4" fillId="0" borderId="8" xfId="0" applyFont="1" applyFill="1" applyBorder="1" applyAlignment="1">
      <alignment horizontal="right" wrapText="1"/>
    </xf>
    <xf numFmtId="0" fontId="18" fillId="0" borderId="0" xfId="0" applyFont="1" applyFill="1" applyBorder="1"/>
    <xf numFmtId="0" fontId="20" fillId="5" borderId="0" xfId="0" applyFont="1" applyFill="1" applyAlignment="1">
      <alignment horizontal="center" vertical="center"/>
    </xf>
    <xf numFmtId="0" fontId="0" fillId="5" borderId="0" xfId="0" applyFill="1"/>
    <xf numFmtId="0" fontId="16" fillId="0" borderId="0" xfId="0" applyFont="1" applyFill="1"/>
    <xf numFmtId="0" fontId="21" fillId="0" borderId="0" xfId="2" applyFont="1" applyFill="1" applyAlignment="1">
      <alignment horizontal="center"/>
    </xf>
    <xf numFmtId="0" fontId="8" fillId="5" borderId="0" xfId="0" applyFont="1" applyFill="1" applyAlignment="1">
      <alignment horizontal="left" wrapText="1"/>
    </xf>
    <xf numFmtId="0" fontId="22" fillId="0" borderId="0" xfId="0" applyFont="1"/>
    <xf numFmtId="0" fontId="23" fillId="0" borderId="0" xfId="0" applyFont="1"/>
    <xf numFmtId="0" fontId="24" fillId="0" borderId="0" xfId="0" applyFont="1"/>
    <xf numFmtId="0" fontId="25" fillId="0" borderId="0" xfId="0" applyFont="1"/>
    <xf numFmtId="0" fontId="27" fillId="6" borderId="0" xfId="0" applyFont="1" applyFill="1"/>
    <xf numFmtId="0" fontId="27" fillId="0" borderId="0" xfId="0" applyFont="1" applyAlignment="1">
      <alignment vertical="center"/>
    </xf>
    <xf numFmtId="0" fontId="27" fillId="0" borderId="0" xfId="0" applyFont="1"/>
    <xf numFmtId="0" fontId="28" fillId="0" borderId="0" xfId="0" applyFont="1"/>
    <xf numFmtId="0" fontId="27" fillId="7" borderId="0" xfId="0" applyFont="1" applyFill="1"/>
    <xf numFmtId="0" fontId="27" fillId="0" borderId="0" xfId="0" applyFont="1" applyAlignment="1">
      <alignment horizontal="left" wrapText="1"/>
    </xf>
    <xf numFmtId="0" fontId="32" fillId="3" borderId="0" xfId="2" applyFont="1" applyFill="1" applyBorder="1" applyAlignment="1"/>
    <xf numFmtId="0" fontId="31" fillId="3" borderId="0" xfId="0" applyFont="1" applyFill="1"/>
    <xf numFmtId="0" fontId="27" fillId="3" borderId="0" xfId="0" applyFont="1" applyFill="1"/>
    <xf numFmtId="0" fontId="31" fillId="3" borderId="0" xfId="0" applyFont="1" applyFill="1" applyAlignment="1">
      <alignment wrapText="1"/>
    </xf>
    <xf numFmtId="0" fontId="31" fillId="0" borderId="0" xfId="0" applyFont="1" applyAlignment="1">
      <alignment wrapText="1"/>
    </xf>
    <xf numFmtId="0" fontId="10" fillId="0" borderId="0" xfId="2" applyFill="1" applyAlignment="1">
      <alignment horizontal="center" vertical="center"/>
    </xf>
    <xf numFmtId="0" fontId="35" fillId="0" borderId="0" xfId="0" applyFont="1" applyAlignment="1">
      <alignment horizontal="center" wrapText="1"/>
    </xf>
    <xf numFmtId="0" fontId="36" fillId="0" borderId="0" xfId="0" applyFont="1"/>
    <xf numFmtId="0" fontId="36" fillId="0" borderId="0" xfId="0" quotePrefix="1" applyFont="1" applyAlignment="1">
      <alignment horizontal="center" vertical="center"/>
    </xf>
    <xf numFmtId="164" fontId="0" fillId="6" borderId="5" xfId="1" applyNumberFormat="1" applyFont="1" applyFill="1" applyBorder="1"/>
    <xf numFmtId="164" fontId="0" fillId="6" borderId="6" xfId="1" applyNumberFormat="1" applyFont="1" applyFill="1" applyBorder="1" applyAlignment="1">
      <alignment wrapText="1"/>
    </xf>
    <xf numFmtId="164" fontId="0" fillId="6" borderId="5" xfId="1" applyNumberFormat="1" applyFont="1" applyFill="1" applyBorder="1" applyAlignment="1">
      <alignment wrapText="1"/>
    </xf>
    <xf numFmtId="164" fontId="0" fillId="6" borderId="5" xfId="1" applyNumberFormat="1" applyFont="1" applyFill="1" applyBorder="1" applyAlignment="1"/>
    <xf numFmtId="0" fontId="22" fillId="0" borderId="0" xfId="0" applyFont="1" applyFill="1"/>
    <xf numFmtId="0" fontId="23" fillId="0" borderId="0" xfId="0" applyFont="1" applyFill="1"/>
    <xf numFmtId="0" fontId="26" fillId="0" borderId="0" xfId="0" quotePrefix="1" applyFont="1" applyAlignment="1">
      <alignment horizontal="left"/>
    </xf>
    <xf numFmtId="0" fontId="8" fillId="0" borderId="0" xfId="0" applyFont="1" applyFill="1"/>
    <xf numFmtId="0" fontId="27" fillId="3" borderId="4" xfId="0" applyFont="1" applyFill="1" applyBorder="1"/>
    <xf numFmtId="0" fontId="31" fillId="3" borderId="5" xfId="0" applyFont="1" applyFill="1" applyBorder="1" applyAlignment="1">
      <alignment wrapText="1"/>
    </xf>
    <xf numFmtId="0" fontId="39" fillId="0" borderId="0" xfId="0" applyFont="1"/>
    <xf numFmtId="0" fontId="40" fillId="0" borderId="0" xfId="0" applyFont="1"/>
    <xf numFmtId="0" fontId="0" fillId="6" borderId="0" xfId="0" applyFill="1" applyAlignment="1">
      <alignment horizontal="center"/>
    </xf>
    <xf numFmtId="43" fontId="0" fillId="0" borderId="0" xfId="1" applyFont="1"/>
    <xf numFmtId="0" fontId="10" fillId="0" borderId="0" xfId="2" applyAlignment="1">
      <alignment horizontal="center" wrapText="1"/>
    </xf>
    <xf numFmtId="0" fontId="41" fillId="0" borderId="0" xfId="0" applyFont="1"/>
    <xf numFmtId="0" fontId="12" fillId="0" borderId="0" xfId="0" applyFont="1"/>
    <xf numFmtId="164" fontId="43" fillId="6" borderId="0" xfId="1" applyNumberFormat="1" applyFont="1" applyFill="1" applyAlignment="1"/>
    <xf numFmtId="164" fontId="43" fillId="0" borderId="0" xfId="1" applyNumberFormat="1" applyFont="1" applyFill="1" applyAlignment="1"/>
    <xf numFmtId="0" fontId="44" fillId="0" borderId="0" xfId="0" applyFont="1"/>
    <xf numFmtId="0" fontId="45" fillId="0" borderId="0" xfId="0" applyFont="1" applyAlignment="1">
      <alignment horizontal="center" wrapText="1"/>
    </xf>
    <xf numFmtId="0" fontId="46" fillId="0" borderId="0" xfId="0" quotePrefix="1" applyFont="1" applyAlignment="1">
      <alignment horizontal="center" wrapText="1"/>
    </xf>
    <xf numFmtId="166" fontId="5" fillId="8" borderId="0" xfId="3" quotePrefix="1" applyNumberFormat="1" applyFont="1" applyFill="1" applyAlignment="1">
      <alignment horizontal="center" wrapText="1"/>
    </xf>
    <xf numFmtId="0" fontId="47" fillId="0" borderId="0" xfId="0" quotePrefix="1" applyFont="1"/>
    <xf numFmtId="0" fontId="0" fillId="0" borderId="0" xfId="0" applyAlignment="1">
      <alignment horizontal="center" vertical="center"/>
    </xf>
    <xf numFmtId="0" fontId="0" fillId="0" borderId="0" xfId="0" applyAlignment="1">
      <alignment horizontal="center" wrapText="1"/>
    </xf>
    <xf numFmtId="0" fontId="6" fillId="0" borderId="0" xfId="0" applyFont="1" applyAlignment="1">
      <alignment horizontal="center" vertical="center"/>
    </xf>
    <xf numFmtId="0" fontId="37" fillId="0" borderId="0" xfId="0" applyFont="1" applyAlignment="1">
      <alignment wrapText="1"/>
    </xf>
    <xf numFmtId="0" fontId="31" fillId="0" borderId="0" xfId="0" applyFont="1" applyAlignment="1">
      <alignment vertical="top" wrapText="1"/>
    </xf>
    <xf numFmtId="0" fontId="0" fillId="0" borderId="0" xfId="0" applyAlignment="1">
      <alignment wrapText="1"/>
    </xf>
    <xf numFmtId="0" fontId="48" fillId="0" borderId="0" xfId="0" quotePrefix="1" applyFont="1" applyAlignment="1">
      <alignment horizontal="center" vertical="center"/>
    </xf>
    <xf numFmtId="0" fontId="37" fillId="0" borderId="0" xfId="0" applyFont="1" applyFill="1" applyBorder="1" applyAlignment="1">
      <alignment wrapText="1"/>
    </xf>
    <xf numFmtId="0" fontId="27" fillId="0" borderId="0" xfId="0" applyFont="1" applyFill="1" applyBorder="1"/>
    <xf numFmtId="0" fontId="31" fillId="0" borderId="0" xfId="0" applyFont="1" applyFill="1" applyBorder="1" applyAlignment="1">
      <alignment wrapText="1"/>
    </xf>
    <xf numFmtId="0" fontId="31" fillId="0" borderId="0" xfId="0" applyFont="1" applyFill="1" applyBorder="1" applyAlignment="1">
      <alignment vertical="top" wrapText="1"/>
    </xf>
    <xf numFmtId="0" fontId="31" fillId="3" borderId="0" xfId="0" applyFont="1" applyFill="1" applyBorder="1"/>
    <xf numFmtId="0" fontId="27" fillId="3" borderId="0" xfId="0" applyFont="1" applyFill="1" applyBorder="1"/>
    <xf numFmtId="0" fontId="32" fillId="3" borderId="5" xfId="2" applyFont="1" applyFill="1" applyBorder="1" applyAlignment="1"/>
    <xf numFmtId="0" fontId="27" fillId="0" borderId="0" xfId="0" applyFont="1" applyAlignment="1">
      <alignment horizontal="left" wrapText="1"/>
    </xf>
    <xf numFmtId="0" fontId="8" fillId="5" borderId="0" xfId="0" applyFont="1" applyFill="1" applyAlignment="1">
      <alignment horizontal="left" wrapText="1"/>
    </xf>
    <xf numFmtId="0" fontId="6" fillId="0" borderId="0" xfId="0" applyFont="1" applyAlignment="1">
      <alignment horizontal="center" vertical="center" wrapText="1"/>
    </xf>
    <xf numFmtId="0" fontId="31" fillId="3" borderId="0" xfId="0" applyFont="1" applyFill="1" applyBorder="1" applyAlignment="1">
      <alignment wrapText="1"/>
    </xf>
    <xf numFmtId="0" fontId="8" fillId="0" borderId="0" xfId="0" applyFont="1" applyAlignment="1">
      <alignment wrapText="1"/>
    </xf>
    <xf numFmtId="0" fontId="4" fillId="0" borderId="0" xfId="0" applyFont="1" applyAlignment="1">
      <alignment wrapText="1"/>
    </xf>
    <xf numFmtId="164" fontId="5" fillId="2" borderId="0" xfId="1" applyNumberFormat="1" applyFont="1" applyFill="1" applyAlignment="1">
      <alignment horizontal="center" wrapText="1"/>
    </xf>
    <xf numFmtId="164" fontId="0" fillId="7" borderId="10" xfId="1" applyNumberFormat="1" applyFont="1" applyFill="1" applyBorder="1" applyAlignment="1">
      <alignment wrapText="1"/>
    </xf>
    <xf numFmtId="0" fontId="4" fillId="0" borderId="4" xfId="0" applyFont="1" applyFill="1" applyBorder="1" applyAlignment="1">
      <alignment wrapText="1"/>
    </xf>
    <xf numFmtId="0" fontId="8" fillId="0" borderId="4" xfId="0" applyFont="1" applyFill="1" applyBorder="1" applyAlignment="1">
      <alignment wrapText="1"/>
    </xf>
    <xf numFmtId="165" fontId="4" fillId="4" borderId="0" xfId="0" quotePrefix="1" applyNumberFormat="1" applyFont="1" applyFill="1" applyBorder="1" applyAlignment="1">
      <alignment horizontal="center" vertical="center" wrapText="1"/>
    </xf>
    <xf numFmtId="0" fontId="8" fillId="0" borderId="4" xfId="0" applyFont="1" applyBorder="1"/>
    <xf numFmtId="0" fontId="8" fillId="0" borderId="4" xfId="0" applyFont="1" applyBorder="1" applyAlignment="1">
      <alignment wrapText="1"/>
    </xf>
    <xf numFmtId="0" fontId="4" fillId="4" borderId="4" xfId="0" applyFont="1" applyFill="1" applyBorder="1" applyAlignment="1">
      <alignment vertical="center" wrapText="1"/>
    </xf>
    <xf numFmtId="0" fontId="8" fillId="4" borderId="0" xfId="0" applyFont="1" applyFill="1" applyBorder="1" applyAlignment="1">
      <alignment wrapText="1"/>
    </xf>
    <xf numFmtId="164" fontId="8" fillId="4" borderId="5" xfId="1" applyNumberFormat="1" applyFont="1" applyFill="1" applyBorder="1" applyAlignment="1">
      <alignment horizontal="center" wrapText="1"/>
    </xf>
    <xf numFmtId="0" fontId="8" fillId="4" borderId="4" xfId="0" applyFont="1" applyFill="1" applyBorder="1" applyAlignment="1">
      <alignment wrapText="1"/>
    </xf>
    <xf numFmtId="0" fontId="4" fillId="0" borderId="4" xfId="0" applyFont="1" applyBorder="1" applyAlignment="1">
      <alignment wrapText="1"/>
    </xf>
    <xf numFmtId="0" fontId="44" fillId="0" borderId="4" xfId="0" applyFont="1" applyBorder="1" applyAlignment="1">
      <alignment wrapText="1"/>
    </xf>
    <xf numFmtId="0" fontId="29" fillId="0" borderId="0" xfId="0" applyFont="1" applyAlignment="1">
      <alignment horizontal="left" vertical="center" wrapText="1"/>
    </xf>
    <xf numFmtId="0" fontId="27" fillId="0" borderId="0" xfId="0" applyFont="1" applyAlignment="1">
      <alignment horizontal="left" wrapText="1"/>
    </xf>
    <xf numFmtId="0" fontId="37" fillId="3" borderId="1" xfId="0" applyFont="1" applyFill="1" applyBorder="1" applyAlignment="1">
      <alignment horizontal="center" wrapText="1"/>
    </xf>
    <xf numFmtId="0" fontId="37" fillId="3" borderId="2" xfId="0" applyFont="1" applyFill="1" applyBorder="1" applyAlignment="1">
      <alignment horizontal="center" wrapText="1"/>
    </xf>
    <xf numFmtId="0" fontId="37" fillId="3" borderId="3" xfId="0" applyFont="1" applyFill="1" applyBorder="1" applyAlignment="1">
      <alignment horizontal="center" wrapText="1"/>
    </xf>
    <xf numFmtId="0" fontId="37" fillId="3" borderId="4" xfId="0" applyFont="1" applyFill="1" applyBorder="1" applyAlignment="1">
      <alignment horizontal="center" wrapText="1"/>
    </xf>
    <xf numFmtId="0" fontId="37" fillId="3" borderId="0" xfId="0" applyFont="1" applyFill="1" applyAlignment="1">
      <alignment horizontal="center" wrapText="1"/>
    </xf>
    <xf numFmtId="0" fontId="37" fillId="3" borderId="5" xfId="0" applyFont="1" applyFill="1" applyBorder="1" applyAlignment="1">
      <alignment horizontal="center" wrapText="1"/>
    </xf>
    <xf numFmtId="0" fontId="31" fillId="3" borderId="8" xfId="0" applyFont="1" applyFill="1" applyBorder="1" applyAlignment="1">
      <alignment horizontal="center" vertical="top" wrapText="1"/>
    </xf>
    <xf numFmtId="0" fontId="31" fillId="3" borderId="9" xfId="0" applyFont="1" applyFill="1" applyBorder="1" applyAlignment="1">
      <alignment horizontal="center" vertical="top" wrapText="1"/>
    </xf>
    <xf numFmtId="0" fontId="31" fillId="3" borderId="10" xfId="0" applyFont="1" applyFill="1" applyBorder="1" applyAlignment="1">
      <alignment horizontal="center" vertical="top" wrapText="1"/>
    </xf>
    <xf numFmtId="0" fontId="8" fillId="2" borderId="0" xfId="0" applyFont="1" applyFill="1" applyAlignment="1">
      <alignment horizontal="left" vertical="center" wrapText="1"/>
    </xf>
    <xf numFmtId="0" fontId="50" fillId="0" borderId="0" xfId="0" applyFont="1" applyAlignment="1">
      <alignment horizontal="center" wrapText="1"/>
    </xf>
    <xf numFmtId="0" fontId="8" fillId="5" borderId="0" xfId="0" applyFont="1" applyFill="1" applyAlignment="1">
      <alignment horizontal="left" wrapText="1"/>
    </xf>
    <xf numFmtId="0" fontId="21" fillId="5" borderId="0" xfId="2" applyFont="1" applyFill="1" applyAlignment="1">
      <alignment horizontal="center"/>
    </xf>
    <xf numFmtId="0" fontId="44" fillId="0" borderId="0" xfId="0" applyFont="1" applyAlignment="1">
      <alignment horizontal="center" vertical="center" wrapText="1"/>
    </xf>
    <xf numFmtId="0" fontId="37" fillId="3" borderId="1" xfId="0" applyFont="1" applyFill="1" applyBorder="1" applyAlignment="1">
      <alignment horizontal="left" wrapText="1"/>
    </xf>
    <xf numFmtId="0" fontId="37" fillId="3" borderId="2" xfId="0" applyFont="1" applyFill="1" applyBorder="1" applyAlignment="1">
      <alignment horizontal="left" wrapText="1"/>
    </xf>
    <xf numFmtId="0" fontId="37" fillId="3" borderId="3" xfId="0" applyFont="1" applyFill="1" applyBorder="1" applyAlignment="1">
      <alignment horizontal="left" wrapText="1"/>
    </xf>
    <xf numFmtId="0" fontId="37" fillId="3" borderId="4" xfId="0" applyFont="1" applyFill="1" applyBorder="1" applyAlignment="1">
      <alignment horizontal="left" wrapText="1"/>
    </xf>
    <xf numFmtId="0" fontId="37" fillId="3" borderId="0" xfId="0" applyFont="1" applyFill="1" applyBorder="1" applyAlignment="1">
      <alignment horizontal="left" wrapText="1"/>
    </xf>
    <xf numFmtId="0" fontId="37" fillId="3" borderId="5" xfId="0" applyFont="1" applyFill="1" applyBorder="1" applyAlignment="1">
      <alignment horizontal="left" wrapText="1"/>
    </xf>
    <xf numFmtId="0" fontId="16" fillId="0" borderId="0" xfId="0" applyFont="1" applyAlignment="1">
      <alignment horizontal="left" wrapText="1"/>
    </xf>
    <xf numFmtId="0" fontId="0" fillId="6" borderId="0" xfId="0" applyFill="1" applyAlignment="1">
      <alignment horizontal="center" vertical="center"/>
    </xf>
    <xf numFmtId="0" fontId="10" fillId="0" borderId="0" xfId="2" applyAlignment="1">
      <alignment horizontal="center" wrapText="1"/>
    </xf>
    <xf numFmtId="0" fontId="31" fillId="3" borderId="4" xfId="0" applyFont="1" applyFill="1" applyBorder="1" applyAlignment="1">
      <alignment horizontal="center" vertical="top" wrapText="1"/>
    </xf>
    <xf numFmtId="0" fontId="31" fillId="3" borderId="0" xfId="0" applyFont="1" applyFill="1" applyBorder="1" applyAlignment="1">
      <alignment horizontal="center" vertical="top" wrapText="1"/>
    </xf>
    <xf numFmtId="0" fontId="31" fillId="3" borderId="5" xfId="0" applyFont="1" applyFill="1" applyBorder="1" applyAlignment="1">
      <alignment horizontal="center" vertical="top" wrapText="1"/>
    </xf>
    <xf numFmtId="0" fontId="11" fillId="9" borderId="11" xfId="0" applyFont="1" applyFill="1" applyBorder="1" applyAlignment="1">
      <alignment horizontal="center" wrapText="1"/>
    </xf>
    <xf numFmtId="0" fontId="11" fillId="9" borderId="12" xfId="0" applyFont="1" applyFill="1" applyBorder="1" applyAlignment="1">
      <alignment horizontal="center" wrapText="1"/>
    </xf>
    <xf numFmtId="0" fontId="11" fillId="9" borderId="13" xfId="0" applyFont="1" applyFill="1" applyBorder="1" applyAlignment="1">
      <alignment horizont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0" xfId="0" applyFill="1" applyBorder="1" applyAlignment="1">
      <alignment horizontal="center" wrapText="1"/>
    </xf>
    <xf numFmtId="0" fontId="4" fillId="0" borderId="0" xfId="0" applyFont="1" applyAlignment="1">
      <alignment horizontal="left" wrapText="1"/>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colors>
    <mruColors>
      <color rgb="FF48A23F"/>
      <color rgb="FF41B6E6"/>
      <color rgb="FFC9C9C9"/>
      <color rgb="FFDC6B2F"/>
      <color rgb="FF00857D"/>
      <color rgb="FF72246C"/>
      <color rgb="FF3A5DAE"/>
      <color rgb="FFBBBCBC"/>
      <color rgb="FFF1C5AD"/>
      <color rgb="FFEAB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a:solidFill>
          <a:srgbClr val="00857D"/>
        </a:solidFill>
        <a:ln>
          <a:noFill/>
        </a:ln>
      </dgm:spPr>
      <dgm:t>
        <a:bodyPr/>
        <a:lstStyle/>
        <a:p>
          <a:r>
            <a:rPr lang="en-US"/>
            <a:t>2.5; 3.5 for busineses with a NAICS code beginning with 72</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a:solidFill>
          <a:srgbClr val="00857D"/>
        </a:solidFill>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a:solidFill>
          <a:srgbClr val="00857D"/>
        </a:solidFill>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a:solidFill>
          <a:srgbClr val="00857D"/>
        </a:solidFill>
      </dgm:spPr>
      <dgm:t>
        <a:bodyPr/>
        <a:lstStyle/>
        <a:p>
          <a:r>
            <a:rPr lang="en-US"/>
            <a:t>Maximum loan                  (First time borrowers - Limited to $10M                  Second draw borrowers -Limited to $2M)</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a:solidFill>
          <a:srgbClr val="00857D"/>
        </a:solidFill>
        <a:ln>
          <a:noFill/>
        </a:ln>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56871A43-F6DD-4EE7-AC49-3299B17B9CCE}">
      <dgm:prSet phldrT="[Text]" custT="1"/>
      <dgm:spPr>
        <a:solidFill>
          <a:srgbClr val="00857D"/>
        </a:solidFill>
      </dgm:spPr>
      <dgm:t>
        <a:bodyPr/>
        <a:lstStyle/>
        <a:p>
          <a:r>
            <a:rPr lang="en-US" sz="7200"/>
            <a:t>+</a:t>
          </a:r>
        </a:p>
      </dgm:t>
    </dgm:pt>
    <dgm:pt modelId="{855DCB0D-B7C0-4B70-8584-694B6E275ABE}" type="parTrans" cxnId="{D91AEA8F-B8FF-4874-8922-F3EF31EDA934}">
      <dgm:prSet/>
      <dgm:spPr/>
      <dgm:t>
        <a:bodyPr/>
        <a:lstStyle/>
        <a:p>
          <a:endParaRPr lang="en-US"/>
        </a:p>
      </dgm:t>
    </dgm:pt>
    <dgm:pt modelId="{6D4C0A56-36F7-4DAD-8D3A-430D565D01EC}" type="sibTrans" cxnId="{D91AEA8F-B8FF-4874-8922-F3EF31EDA934}">
      <dgm:prSet/>
      <dgm:spPr/>
      <dgm:t>
        <a:bodyPr/>
        <a:lstStyle/>
        <a:p>
          <a:endParaRPr lang="en-US"/>
        </a:p>
      </dgm:t>
    </dgm:pt>
    <dgm:pt modelId="{6F699969-DF35-48EF-80B7-4FADEC5BE0CD}">
      <dgm:prSet phldrT="[Text]"/>
      <dgm:spPr>
        <a:solidFill>
          <a:srgbClr val="00857D"/>
        </a:solidFill>
      </dgm:spPr>
      <dgm:t>
        <a:bodyPr/>
        <a:lstStyle/>
        <a:p>
          <a:r>
            <a:rPr lang="en-US"/>
            <a:t>EIDL balance to be refinanced</a:t>
          </a:r>
        </a:p>
      </dgm:t>
    </dgm:pt>
    <dgm:pt modelId="{811BB490-6066-4C7A-AAB2-2C965E3E5081}" type="parTrans" cxnId="{E6ED2F0B-5303-4C31-B46A-051FFD42EB16}">
      <dgm:prSet/>
      <dgm:spPr/>
      <dgm:t>
        <a:bodyPr/>
        <a:lstStyle/>
        <a:p>
          <a:endParaRPr lang="en-US"/>
        </a:p>
      </dgm:t>
    </dgm:pt>
    <dgm:pt modelId="{CD2332D9-AAD7-42DB-900E-C7A3D2BF44DA}" type="sibTrans" cxnId="{E6ED2F0B-5303-4C31-B46A-051FFD42EB16}">
      <dgm:prSet/>
      <dgm:spPr/>
      <dgm:t>
        <a:bodyPr/>
        <a:lstStyle/>
        <a:p>
          <a:endParaRPr lang="en-US"/>
        </a:p>
      </dgm:t>
    </dgm:pt>
    <dgm:pt modelId="{7841C003-E13C-4D7B-87BE-3277022C687F}">
      <dgm:prSet phldrT="[Text]" custT="1"/>
      <dgm:spPr>
        <a:solidFill>
          <a:srgbClr val="00857D"/>
        </a:solidFill>
        <a:ln w="12700" cap="flat" cmpd="sng" algn="ctr">
          <a:noFill/>
          <a:prstDash val="solid"/>
          <a:miter lim="800000"/>
        </a:ln>
        <a:effectLst/>
      </dgm:spPr>
      <dgm:t>
        <a:bodyPr spcFirstLastPara="0" vert="horz" wrap="square" lIns="274320" tIns="274320" rIns="274320" bIns="274320" numCol="1" spcCol="1270" anchor="ctr" anchorCtr="0"/>
        <a:lstStyle/>
        <a:p>
          <a:pPr marL="0" lvl="0" indent="0" algn="ctr" defTabSz="3200400">
            <a:lnSpc>
              <a:spcPct val="90000"/>
            </a:lnSpc>
            <a:spcBef>
              <a:spcPct val="0"/>
            </a:spcBef>
            <a:spcAft>
              <a:spcPct val="35000"/>
            </a:spcAft>
            <a:buNone/>
          </a:pPr>
          <a:r>
            <a:rPr lang="en-US" sz="7200" kern="1200">
              <a:solidFill>
                <a:sysClr val="window" lastClr="FFFFFF"/>
              </a:solidFill>
              <a:latin typeface="Calibri" panose="020F0502020204030204"/>
              <a:ea typeface="+mn-ea"/>
              <a:cs typeface="+mn-cs"/>
            </a:rPr>
            <a:t>(</a:t>
          </a:r>
        </a:p>
      </dgm:t>
    </dgm:pt>
    <dgm:pt modelId="{7DCAAC0D-4478-4CD7-9C0A-5DA58D5659E9}" type="parTrans" cxnId="{18822F86-5D85-4C9B-B8B5-74A15089C007}">
      <dgm:prSet/>
      <dgm:spPr/>
      <dgm:t>
        <a:bodyPr/>
        <a:lstStyle/>
        <a:p>
          <a:endParaRPr lang="en-US"/>
        </a:p>
      </dgm:t>
    </dgm:pt>
    <dgm:pt modelId="{1DE37716-245F-4940-88CE-D10EB2FFD0EE}" type="sibTrans" cxnId="{18822F86-5D85-4C9B-B8B5-74A15089C007}">
      <dgm:prSet/>
      <dgm:spPr/>
      <dgm:t>
        <a:bodyPr/>
        <a:lstStyle/>
        <a:p>
          <a:endParaRPr lang="en-US"/>
        </a:p>
      </dgm:t>
    </dgm:pt>
    <dgm:pt modelId="{7FF7679B-D39E-45A2-B7BF-955C159C1201}">
      <dgm:prSet phldrT="[Text]" custT="1"/>
      <dgm:spPr>
        <a:solidFill>
          <a:srgbClr val="00857D"/>
        </a:solidFill>
        <a:ln>
          <a:noFill/>
        </a:ln>
      </dgm:spPr>
      <dgm:t>
        <a:bodyPr/>
        <a:lstStyle/>
        <a:p>
          <a:r>
            <a:rPr lang="en-US" sz="7200"/>
            <a:t>)</a:t>
          </a:r>
        </a:p>
      </dgm:t>
    </dgm:pt>
    <dgm:pt modelId="{13E83A20-54E2-4016-9B51-AB34F644303D}" type="parTrans" cxnId="{1A3D1001-B592-4F2D-9D2C-6FB5547B8B98}">
      <dgm:prSet/>
      <dgm:spPr/>
      <dgm:t>
        <a:bodyPr/>
        <a:lstStyle/>
        <a:p>
          <a:endParaRPr lang="en-US"/>
        </a:p>
      </dgm:t>
    </dgm:pt>
    <dgm:pt modelId="{85368A89-1256-4802-BF5C-04835E97B5D5}" type="sibTrans" cxnId="{1A3D1001-B592-4F2D-9D2C-6FB5547B8B98}">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6A275710-BB7E-4322-96F6-DAB4B7E45912}" type="pres">
      <dgm:prSet presAssocID="{7841C003-E13C-4D7B-87BE-3277022C687F}" presName="node" presStyleLbl="node1" presStyleIdx="0" presStyleCnt="9" custScaleX="22668" custScaleY="101909" custLinFactNeighborX="12194" custLinFactNeighborY="-4">
        <dgm:presLayoutVars>
          <dgm:bulletEnabled val="1"/>
        </dgm:presLayoutVars>
      </dgm:prSet>
      <dgm:spPr>
        <a:xfrm>
          <a:off x="248093" y="177692"/>
          <a:ext cx="499027" cy="1359011"/>
        </a:xfrm>
        <a:prstGeom prst="rect">
          <a:avLst/>
        </a:prstGeom>
      </dgm:spPr>
    </dgm:pt>
    <dgm:pt modelId="{03D165EF-BA3B-405C-8105-F35A5D468E10}" type="pres">
      <dgm:prSet presAssocID="{1DE37716-245F-4940-88CE-D10EB2FFD0EE}" presName="sibTrans" presStyleCnt="0"/>
      <dgm:spPr/>
    </dgm:pt>
    <dgm:pt modelId="{A274407C-8093-41F2-9948-54CE733995BB}" type="pres">
      <dgm:prSet presAssocID="{7F4BCD0F-704A-4EDF-AD4D-16CFB87BD138}" presName="node" presStyleLbl="node1" presStyleIdx="1" presStyleCnt="9">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2" presStyleCnt="9" custScaleX="38364">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3" presStyleCnt="9">
        <dgm:presLayoutVars>
          <dgm:bulletEnabled val="1"/>
        </dgm:presLayoutVars>
      </dgm:prSet>
      <dgm:spPr/>
    </dgm:pt>
    <dgm:pt modelId="{69EFF76D-37DA-4772-9AD5-985B85E35489}" type="pres">
      <dgm:prSet presAssocID="{E9842D2F-B8D2-4F29-A154-A929C30B69D3}" presName="sibTrans" presStyleCnt="0"/>
      <dgm:spPr/>
    </dgm:pt>
    <dgm:pt modelId="{EEF2E275-AF38-45CF-A28C-F8996969F89B}" type="pres">
      <dgm:prSet presAssocID="{7FF7679B-D39E-45A2-B7BF-955C159C1201}" presName="node" presStyleLbl="node1" presStyleIdx="4" presStyleCnt="9" custScaleX="28908" custScaleY="100475" custLinFactNeighborX="-13845" custLinFactNeighborY="0">
        <dgm:presLayoutVars>
          <dgm:bulletEnabled val="1"/>
        </dgm:presLayoutVars>
      </dgm:prSet>
      <dgm:spPr/>
    </dgm:pt>
    <dgm:pt modelId="{153D1846-8BD6-4C81-8538-8672AAC8BF92}" type="pres">
      <dgm:prSet presAssocID="{85368A89-1256-4802-BF5C-04835E97B5D5}" presName="sibTrans" presStyleCnt="0"/>
      <dgm:spPr/>
    </dgm:pt>
    <dgm:pt modelId="{D7DD6314-9EC1-42A9-9184-1587DE53D02E}" type="pres">
      <dgm:prSet presAssocID="{56871A43-F6DD-4EE7-AC49-3299B17B9CCE}" presName="node" presStyleLbl="node1" presStyleIdx="5" presStyleCnt="9" custScaleX="33393" custLinFactNeighborX="-15576" custLinFactNeighborY="721">
        <dgm:presLayoutVars>
          <dgm:bulletEnabled val="1"/>
        </dgm:presLayoutVars>
      </dgm:prSet>
      <dgm:spPr/>
    </dgm:pt>
    <dgm:pt modelId="{74391AA1-5552-4C13-8DFA-CDDD810A2CB0}" type="pres">
      <dgm:prSet presAssocID="{6D4C0A56-36F7-4DAD-8D3A-430D565D01EC}" presName="sibTrans" presStyleCnt="0"/>
      <dgm:spPr/>
    </dgm:pt>
    <dgm:pt modelId="{814AD866-423B-4662-A83E-D4D503FB33A6}" type="pres">
      <dgm:prSet presAssocID="{6F699969-DF35-48EF-80B7-4FADEC5BE0CD}" presName="node" presStyleLbl="node1" presStyleIdx="6" presStyleCnt="9" custScaleX="60378" custLinFactNeighborX="-19037" custLinFactNeighborY="1442">
        <dgm:presLayoutVars>
          <dgm:bulletEnabled val="1"/>
        </dgm:presLayoutVars>
      </dgm:prSet>
      <dgm:spPr/>
    </dgm:pt>
    <dgm:pt modelId="{567357E3-D710-4D8D-B179-E550796AA7BF}" type="pres">
      <dgm:prSet presAssocID="{CD2332D9-AAD7-42DB-900E-C7A3D2BF44DA}" presName="sibTrans" presStyleCnt="0"/>
      <dgm:spPr/>
    </dgm:pt>
    <dgm:pt modelId="{5A77D647-D430-478C-A277-2998F9E10052}" type="pres">
      <dgm:prSet presAssocID="{75D9BD1F-9E77-4595-AEC0-75A2587ABEAF}" presName="node" presStyleLbl="node1" presStyleIdx="7" presStyleCnt="9" custScaleX="37895" custLinFactNeighborX="-20335" custLinFactNeighborY="1442">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8" presStyleCnt="9" custScaleX="120177" custLinFactNeighborX="-17307" custLinFactNeighborY="721">
        <dgm:presLayoutVars>
          <dgm:bulletEnabled val="1"/>
        </dgm:presLayoutVars>
      </dgm:prSet>
      <dgm:spPr/>
    </dgm:pt>
  </dgm:ptLst>
  <dgm:cxnLst>
    <dgm:cxn modelId="{1A3D1001-B592-4F2D-9D2C-6FB5547B8B98}" srcId="{1E3DE404-2031-428D-BF70-0464E5F43129}" destId="{7FF7679B-D39E-45A2-B7BF-955C159C1201}" srcOrd="4" destOrd="0" parTransId="{13E83A20-54E2-4016-9B51-AB34F644303D}" sibTransId="{85368A89-1256-4802-BF5C-04835E97B5D5}"/>
    <dgm:cxn modelId="{E6ED2F0B-5303-4C31-B46A-051FFD42EB16}" srcId="{1E3DE404-2031-428D-BF70-0464E5F43129}" destId="{6F699969-DF35-48EF-80B7-4FADEC5BE0CD}" srcOrd="6" destOrd="0" parTransId="{811BB490-6066-4C7A-AAB2-2C965E3E5081}" sibTransId="{CD2332D9-AAD7-42DB-900E-C7A3D2BF44DA}"/>
    <dgm:cxn modelId="{AFA79010-DD4D-492C-BF1C-0EC0B24E9ABD}" type="presOf" srcId="{56871A43-F6DD-4EE7-AC49-3299B17B9CCE}" destId="{D7DD6314-9EC1-42A9-9184-1587DE53D02E}" srcOrd="0" destOrd="0" presId="urn:microsoft.com/office/officeart/2005/8/layout/default"/>
    <dgm:cxn modelId="{E1EDAD22-06C0-4B62-895A-92AAD6A53D8E}" type="presOf" srcId="{7841C003-E13C-4D7B-87BE-3277022C687F}" destId="{6A275710-BB7E-4322-96F6-DAB4B7E45912}" srcOrd="0" destOrd="0" presId="urn:microsoft.com/office/officeart/2005/8/layout/defaul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7" destOrd="0" parTransId="{BFD4DAFD-D232-46B3-96BB-4D043433B09F}" sibTransId="{ADD1D786-B690-4324-A10D-9FAAC9EECC7D}"/>
    <dgm:cxn modelId="{8E20F738-EFCE-40B2-833B-5869E64F8F3F}" srcId="{1E3DE404-2031-428D-BF70-0464E5F43129}" destId="{00A5C0AD-82E4-4F03-8C9F-BEE167368720}" srcOrd="3"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2" destOrd="0" parTransId="{74A97134-74AD-44FA-A324-C1279058ECEE}" sibTransId="{B84DDF9A-3CE5-4368-AE48-E55F13FAD1DE}"/>
    <dgm:cxn modelId="{7E6E806D-61EB-468D-ABA5-7E4D9C6C6FFA}" srcId="{1E3DE404-2031-428D-BF70-0464E5F43129}" destId="{C5DA39B6-FEDC-4EE9-9D27-23F740AA10F4}" srcOrd="8"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18822F86-5D85-4C9B-B8B5-74A15089C007}" srcId="{1E3DE404-2031-428D-BF70-0464E5F43129}" destId="{7841C003-E13C-4D7B-87BE-3277022C687F}" srcOrd="0" destOrd="0" parTransId="{7DCAAC0D-4478-4CD7-9C0A-5DA58D5659E9}" sibTransId="{1DE37716-245F-4940-88CE-D10EB2FFD0EE}"/>
    <dgm:cxn modelId="{4AED7087-F7A1-43BC-AC3D-605F1350DF13}" type="presOf" srcId="{7FF7679B-D39E-45A2-B7BF-955C159C1201}" destId="{EEF2E275-AF38-45CF-A28C-F8996969F89B}" srcOrd="0" destOrd="0" presId="urn:microsoft.com/office/officeart/2005/8/layout/default"/>
    <dgm:cxn modelId="{E9E00288-C9A8-4C6A-809C-A782DCD99DF7}" type="presOf" srcId="{6F699969-DF35-48EF-80B7-4FADEC5BE0CD}" destId="{814AD866-423B-4662-A83E-D4D503FB33A6}" srcOrd="0" destOrd="0" presId="urn:microsoft.com/office/officeart/2005/8/layout/default"/>
    <dgm:cxn modelId="{D91AEA8F-B8FF-4874-8922-F3EF31EDA934}" srcId="{1E3DE404-2031-428D-BF70-0464E5F43129}" destId="{56871A43-F6DD-4EE7-AC49-3299B17B9CCE}" srcOrd="5" destOrd="0" parTransId="{855DCB0D-B7C0-4B70-8584-694B6E275ABE}" sibTransId="{6D4C0A56-36F7-4DAD-8D3A-430D565D01EC}"/>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1" destOrd="0" parTransId="{95A3C0DD-8E5F-4BA7-8A4E-86CD899116D4}" sibTransId="{3DA3A31F-2556-4EFB-9681-6107E85097EF}"/>
    <dgm:cxn modelId="{217BBE09-67B4-4ED2-9A2C-93AAB5A1A525}" type="presParOf" srcId="{B5442CDC-8345-4BFA-A140-7C6BC2F7931F}" destId="{6A275710-BB7E-4322-96F6-DAB4B7E45912}" srcOrd="0" destOrd="0" presId="urn:microsoft.com/office/officeart/2005/8/layout/default"/>
    <dgm:cxn modelId="{027208FA-9BF1-4E96-AE8F-0D1DC4DCF9AA}" type="presParOf" srcId="{B5442CDC-8345-4BFA-A140-7C6BC2F7931F}" destId="{03D165EF-BA3B-405C-8105-F35A5D468E10}" srcOrd="1" destOrd="0" presId="urn:microsoft.com/office/officeart/2005/8/layout/default"/>
    <dgm:cxn modelId="{F894E481-7E3D-4011-9C56-7906762CC29C}" type="presParOf" srcId="{B5442CDC-8345-4BFA-A140-7C6BC2F7931F}" destId="{A274407C-8093-41F2-9948-54CE733995BB}" srcOrd="2" destOrd="0" presId="urn:microsoft.com/office/officeart/2005/8/layout/default"/>
    <dgm:cxn modelId="{92EAA6DF-AD24-4F6C-9241-C79A5C47B4F1}" type="presParOf" srcId="{B5442CDC-8345-4BFA-A140-7C6BC2F7931F}" destId="{79318E79-B2BB-43F8-B9D5-4FFA1577A0A5}" srcOrd="3" destOrd="0" presId="urn:microsoft.com/office/officeart/2005/8/layout/default"/>
    <dgm:cxn modelId="{9955736A-0B61-46C8-8A33-367F6288DE28}" type="presParOf" srcId="{B5442CDC-8345-4BFA-A140-7C6BC2F7931F}" destId="{1DF1C724-0EDF-419E-8828-9DEE1E023F27}" srcOrd="4" destOrd="0" presId="urn:microsoft.com/office/officeart/2005/8/layout/default"/>
    <dgm:cxn modelId="{8A677B9E-51E1-49C8-8C39-B3F4DB000FBF}" type="presParOf" srcId="{B5442CDC-8345-4BFA-A140-7C6BC2F7931F}" destId="{4F36A643-6779-4D47-BFFE-924F046A25BC}" srcOrd="5" destOrd="0" presId="urn:microsoft.com/office/officeart/2005/8/layout/default"/>
    <dgm:cxn modelId="{B99F7971-832E-4970-A63B-0807463022A9}" type="presParOf" srcId="{B5442CDC-8345-4BFA-A140-7C6BC2F7931F}" destId="{2B3C861E-30D6-45CD-9356-660B9B467EA8}" srcOrd="6" destOrd="0" presId="urn:microsoft.com/office/officeart/2005/8/layout/default"/>
    <dgm:cxn modelId="{58EEECB2-8E4E-478A-947D-8BAAD7E60338}" type="presParOf" srcId="{B5442CDC-8345-4BFA-A140-7C6BC2F7931F}" destId="{69EFF76D-37DA-4772-9AD5-985B85E35489}" srcOrd="7" destOrd="0" presId="urn:microsoft.com/office/officeart/2005/8/layout/default"/>
    <dgm:cxn modelId="{100883B3-8E9E-4A8A-B7D8-576BA864552C}" type="presParOf" srcId="{B5442CDC-8345-4BFA-A140-7C6BC2F7931F}" destId="{EEF2E275-AF38-45CF-A28C-F8996969F89B}" srcOrd="8" destOrd="0" presId="urn:microsoft.com/office/officeart/2005/8/layout/default"/>
    <dgm:cxn modelId="{EAB7BCE8-0A2E-4EA7-922C-DBE44EC6A5FB}" type="presParOf" srcId="{B5442CDC-8345-4BFA-A140-7C6BC2F7931F}" destId="{153D1846-8BD6-4C81-8538-8672AAC8BF92}" srcOrd="9" destOrd="0" presId="urn:microsoft.com/office/officeart/2005/8/layout/default"/>
    <dgm:cxn modelId="{221FD40E-B2F2-47D8-9807-D116690BAF24}" type="presParOf" srcId="{B5442CDC-8345-4BFA-A140-7C6BC2F7931F}" destId="{D7DD6314-9EC1-42A9-9184-1587DE53D02E}" srcOrd="10" destOrd="0" presId="urn:microsoft.com/office/officeart/2005/8/layout/default"/>
    <dgm:cxn modelId="{468B43C3-41F6-4D0A-841D-A562F14B2B00}" type="presParOf" srcId="{B5442CDC-8345-4BFA-A140-7C6BC2F7931F}" destId="{74391AA1-5552-4C13-8DFA-CDDD810A2CB0}" srcOrd="11" destOrd="0" presId="urn:microsoft.com/office/officeart/2005/8/layout/default"/>
    <dgm:cxn modelId="{5446439D-3E61-4823-AC1E-94B38B5600B3}" type="presParOf" srcId="{B5442CDC-8345-4BFA-A140-7C6BC2F7931F}" destId="{814AD866-423B-4662-A83E-D4D503FB33A6}" srcOrd="12" destOrd="0" presId="urn:microsoft.com/office/officeart/2005/8/layout/default"/>
    <dgm:cxn modelId="{468AEE42-6658-43E7-A639-F61B0C2ABE6E}" type="presParOf" srcId="{B5442CDC-8345-4BFA-A140-7C6BC2F7931F}" destId="{567357E3-D710-4D8D-B179-E550796AA7BF}" srcOrd="13" destOrd="0" presId="urn:microsoft.com/office/officeart/2005/8/layout/default"/>
    <dgm:cxn modelId="{FD680FFC-3959-41B8-BAB6-CCDD88029DEA}" type="presParOf" srcId="{B5442CDC-8345-4BFA-A140-7C6BC2F7931F}" destId="{5A77D647-D430-478C-A277-2998F9E10052}" srcOrd="14" destOrd="0" presId="urn:microsoft.com/office/officeart/2005/8/layout/default"/>
    <dgm:cxn modelId="{8820E8B6-8D84-4FE1-AB60-07F451602782}" type="presParOf" srcId="{B5442CDC-8345-4BFA-A140-7C6BC2F7931F}" destId="{B37FDFD0-C9B2-4734-BE79-7CBAF32764D1}" srcOrd="15" destOrd="0" presId="urn:microsoft.com/office/officeart/2005/8/layout/default"/>
    <dgm:cxn modelId="{59627C48-5F36-4509-9E5F-9F9075CC5E12}" type="presParOf" srcId="{B5442CDC-8345-4BFA-A140-7C6BC2F7931F}" destId="{557EC7D5-FA0A-46B7-920A-93B1360FAF56}" srcOrd="16" destOrd="0" presId="urn:microsoft.com/office/officeart/2005/8/layout/default"/>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a:solidFill>
          <a:srgbClr val="00857D"/>
        </a:solidFill>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a:solidFill>
          <a:srgbClr val="00857D"/>
        </a:solidFill>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a:solidFill>
          <a:srgbClr val="00857D"/>
        </a:solidFill>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a:solidFill>
          <a:srgbClr val="00857D"/>
        </a:solidFill>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a:solidFill>
          <a:srgbClr val="00857D"/>
        </a:solidFill>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A275710-BB7E-4322-96F6-DAB4B7E45912}">
      <dsp:nvSpPr>
        <dsp:cNvPr id="0" name=""/>
        <dsp:cNvSpPr/>
      </dsp:nvSpPr>
      <dsp:spPr>
        <a:xfrm>
          <a:off x="327445" y="495230"/>
          <a:ext cx="591498" cy="1595526"/>
        </a:xfrm>
        <a:prstGeom prst="rect">
          <a:avLst/>
        </a:prstGeom>
        <a:solidFill>
          <a:srgbClr val="00857D"/>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solidFill>
                <a:sysClr val="window" lastClr="FFFFFF"/>
              </a:solidFill>
              <a:latin typeface="Calibri" panose="020F0502020204030204"/>
              <a:ea typeface="+mn-ea"/>
              <a:cs typeface="+mn-cs"/>
            </a:rPr>
            <a:t>(</a:t>
          </a:r>
        </a:p>
      </dsp:txBody>
      <dsp:txXfrm>
        <a:off x="327445" y="495230"/>
        <a:ext cx="591498" cy="1595526"/>
      </dsp:txXfrm>
    </dsp:sp>
    <dsp:sp modelId="{A274407C-8093-41F2-9948-54CE733995BB}">
      <dsp:nvSpPr>
        <dsp:cNvPr id="0" name=""/>
        <dsp:cNvSpPr/>
      </dsp:nvSpPr>
      <dsp:spPr>
        <a:xfrm>
          <a:off x="861693" y="510236"/>
          <a:ext cx="2609397" cy="1565638"/>
        </a:xfrm>
        <a:prstGeom prst="rect">
          <a:avLst/>
        </a:prstGeom>
        <a:solidFill>
          <a:srgbClr val="00857D"/>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2.5; 3.5 for busineses with a NAICS code beginning with 72</a:t>
          </a:r>
        </a:p>
      </dsp:txBody>
      <dsp:txXfrm>
        <a:off x="861693" y="510236"/>
        <a:ext cx="2609397" cy="1565638"/>
      </dsp:txXfrm>
    </dsp:sp>
    <dsp:sp modelId="{1DF1C724-0EDF-419E-8828-9DEE1E023F27}">
      <dsp:nvSpPr>
        <dsp:cNvPr id="0" name=""/>
        <dsp:cNvSpPr/>
      </dsp:nvSpPr>
      <dsp:spPr>
        <a:xfrm>
          <a:off x="3732030" y="510236"/>
          <a:ext cx="1001069" cy="1565638"/>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3732030" y="510236"/>
        <a:ext cx="1001069" cy="1565638"/>
      </dsp:txXfrm>
    </dsp:sp>
    <dsp:sp modelId="{2B3C861E-30D6-45CD-9356-660B9B467EA8}">
      <dsp:nvSpPr>
        <dsp:cNvPr id="0" name=""/>
        <dsp:cNvSpPr/>
      </dsp:nvSpPr>
      <dsp:spPr>
        <a:xfrm>
          <a:off x="4994039" y="510236"/>
          <a:ext cx="2609397" cy="1565638"/>
        </a:xfrm>
        <a:prstGeom prst="rect">
          <a:avLst/>
        </a:prstGeom>
        <a:solidFill>
          <a:srgbClr val="00857D"/>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Average monthly payroll costs</a:t>
          </a:r>
        </a:p>
      </dsp:txBody>
      <dsp:txXfrm>
        <a:off x="4994039" y="510236"/>
        <a:ext cx="2609397" cy="1565638"/>
      </dsp:txXfrm>
    </dsp:sp>
    <dsp:sp modelId="{EEF2E275-AF38-45CF-A28C-F8996969F89B}">
      <dsp:nvSpPr>
        <dsp:cNvPr id="0" name=""/>
        <dsp:cNvSpPr/>
      </dsp:nvSpPr>
      <dsp:spPr>
        <a:xfrm>
          <a:off x="7503104" y="506518"/>
          <a:ext cx="754324" cy="1573075"/>
        </a:xfrm>
        <a:prstGeom prst="rect">
          <a:avLst/>
        </a:prstGeom>
        <a:solidFill>
          <a:srgbClr val="00857D"/>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a:t>
          </a:r>
        </a:p>
      </dsp:txBody>
      <dsp:txXfrm>
        <a:off x="7503104" y="506518"/>
        <a:ext cx="754324" cy="1573075"/>
      </dsp:txXfrm>
    </dsp:sp>
    <dsp:sp modelId="{D7DD6314-9EC1-42A9-9184-1587DE53D02E}">
      <dsp:nvSpPr>
        <dsp:cNvPr id="0" name=""/>
        <dsp:cNvSpPr/>
      </dsp:nvSpPr>
      <dsp:spPr>
        <a:xfrm>
          <a:off x="8473200" y="521525"/>
          <a:ext cx="871355" cy="1565638"/>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a:t>
          </a:r>
        </a:p>
      </dsp:txBody>
      <dsp:txXfrm>
        <a:off x="8473200" y="521525"/>
        <a:ext cx="871355" cy="1565638"/>
      </dsp:txXfrm>
    </dsp:sp>
    <dsp:sp modelId="{814AD866-423B-4662-A83E-D4D503FB33A6}">
      <dsp:nvSpPr>
        <dsp:cNvPr id="0" name=""/>
        <dsp:cNvSpPr/>
      </dsp:nvSpPr>
      <dsp:spPr>
        <a:xfrm>
          <a:off x="9515185" y="532813"/>
          <a:ext cx="1575501" cy="1565638"/>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EIDL balance to be refinanced</a:t>
          </a:r>
        </a:p>
      </dsp:txBody>
      <dsp:txXfrm>
        <a:off x="9515185" y="532813"/>
        <a:ext cx="1575501" cy="1565638"/>
      </dsp:txXfrm>
    </dsp:sp>
    <dsp:sp modelId="{5A77D647-D430-478C-A277-2998F9E10052}">
      <dsp:nvSpPr>
        <dsp:cNvPr id="0" name=""/>
        <dsp:cNvSpPr/>
      </dsp:nvSpPr>
      <dsp:spPr>
        <a:xfrm>
          <a:off x="11317756" y="532813"/>
          <a:ext cx="988831" cy="1565638"/>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1317756" y="532813"/>
        <a:ext cx="988831" cy="1565638"/>
      </dsp:txXfrm>
    </dsp:sp>
    <dsp:sp modelId="{557EC7D5-FA0A-46B7-920A-93B1360FAF56}">
      <dsp:nvSpPr>
        <dsp:cNvPr id="0" name=""/>
        <dsp:cNvSpPr/>
      </dsp:nvSpPr>
      <dsp:spPr>
        <a:xfrm>
          <a:off x="12646539" y="521525"/>
          <a:ext cx="3135895" cy="1565638"/>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Maximum loan                  (First time borrowers - Limited to $10M                  Second draw borrowers -Limited to $2M)</a:t>
          </a:r>
        </a:p>
      </dsp:txBody>
      <dsp:txXfrm>
        <a:off x="12646539" y="521525"/>
        <a:ext cx="3135895" cy="156563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117713" y="541"/>
          <a:ext cx="1506318" cy="903791"/>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included payroll costs</a:t>
          </a:r>
        </a:p>
      </dsp:txBody>
      <dsp:txXfrm>
        <a:off x="1117713" y="541"/>
        <a:ext cx="1506318" cy="903791"/>
      </dsp:txXfrm>
    </dsp:sp>
    <dsp:sp modelId="{1DF1C724-0EDF-419E-8828-9DEE1E023F27}">
      <dsp:nvSpPr>
        <dsp:cNvPr id="0" name=""/>
        <dsp:cNvSpPr/>
      </dsp:nvSpPr>
      <dsp:spPr>
        <a:xfrm>
          <a:off x="2774664" y="541"/>
          <a:ext cx="1506318" cy="903791"/>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2774664" y="541"/>
        <a:ext cx="1506318" cy="903791"/>
      </dsp:txXfrm>
    </dsp:sp>
    <dsp:sp modelId="{2B3C861E-30D6-45CD-9356-660B9B467EA8}">
      <dsp:nvSpPr>
        <dsp:cNvPr id="0" name=""/>
        <dsp:cNvSpPr/>
      </dsp:nvSpPr>
      <dsp:spPr>
        <a:xfrm>
          <a:off x="4431615" y="541"/>
          <a:ext cx="1506318" cy="903791"/>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excluded payroll costs</a:t>
          </a:r>
        </a:p>
      </dsp:txBody>
      <dsp:txXfrm>
        <a:off x="4431615" y="541"/>
        <a:ext cx="1506318" cy="903791"/>
      </dsp:txXfrm>
    </dsp:sp>
    <dsp:sp modelId="{5A77D647-D430-478C-A277-2998F9E10052}">
      <dsp:nvSpPr>
        <dsp:cNvPr id="0" name=""/>
        <dsp:cNvSpPr/>
      </dsp:nvSpPr>
      <dsp:spPr>
        <a:xfrm>
          <a:off x="6088566" y="541"/>
          <a:ext cx="1506318" cy="903791"/>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088566" y="541"/>
        <a:ext cx="1506318" cy="903791"/>
      </dsp:txXfrm>
    </dsp:sp>
    <dsp:sp modelId="{557EC7D5-FA0A-46B7-920A-93B1360FAF56}">
      <dsp:nvSpPr>
        <dsp:cNvPr id="0" name=""/>
        <dsp:cNvSpPr/>
      </dsp:nvSpPr>
      <dsp:spPr>
        <a:xfrm>
          <a:off x="7847479" y="0"/>
          <a:ext cx="1506318" cy="903791"/>
        </a:xfrm>
        <a:prstGeom prst="rect">
          <a:avLst/>
        </a:prstGeom>
        <a:solidFill>
          <a:srgbClr val="00857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Payroll costs</a:t>
          </a:r>
        </a:p>
      </dsp:txBody>
      <dsp:txXfrm>
        <a:off x="7847479" y="0"/>
        <a:ext cx="1506318" cy="903791"/>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https://commons.wikimedia.org/wiki/File:Ic_lock_outline_48px.svg"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7" Type="http://schemas.openxmlformats.org/officeDocument/2006/relationships/hyperlink" Target="https://commons.wikimedia.org/wiki/File:Ic_lock_outline_48px.svg" TargetMode="Externa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2.png"/><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10</xdr:col>
      <xdr:colOff>180511</xdr:colOff>
      <xdr:row>1</xdr:row>
      <xdr:rowOff>86568</xdr:rowOff>
    </xdr:from>
    <xdr:to>
      <xdr:col>17</xdr:col>
      <xdr:colOff>361950</xdr:colOff>
      <xdr:row>4</xdr:row>
      <xdr:rowOff>184149</xdr:rowOff>
    </xdr:to>
    <xdr:pic>
      <xdr:nvPicPr>
        <xdr:cNvPr id="2" name="Picture 1">
          <a:extLst>
            <a:ext uri="{FF2B5EF4-FFF2-40B4-BE49-F238E27FC236}">
              <a16:creationId xmlns:a16="http://schemas.microsoft.com/office/drawing/2014/main" id="{5EC4503A-5B9F-428D-92A5-170C96767EAA}"/>
            </a:ext>
          </a:extLst>
        </xdr:cNvPr>
        <xdr:cNvPicPr>
          <a:picLocks noChangeAspect="1"/>
        </xdr:cNvPicPr>
      </xdr:nvPicPr>
      <xdr:blipFill>
        <a:blip xmlns:r="http://schemas.openxmlformats.org/officeDocument/2006/relationships" r:embed="rId1"/>
        <a:stretch>
          <a:fillRect/>
        </a:stretch>
      </xdr:blipFill>
      <xdr:spPr>
        <a:xfrm>
          <a:off x="7076611" y="343743"/>
          <a:ext cx="4705814" cy="878631"/>
        </a:xfrm>
        <a:prstGeom prst="rect">
          <a:avLst/>
        </a:prstGeom>
      </xdr:spPr>
    </xdr:pic>
    <xdr:clientData/>
  </xdr:twoCellAnchor>
  <xdr:twoCellAnchor editAs="oneCell">
    <xdr:from>
      <xdr:col>0</xdr:col>
      <xdr:colOff>295275</xdr:colOff>
      <xdr:row>16</xdr:row>
      <xdr:rowOff>0</xdr:rowOff>
    </xdr:from>
    <xdr:to>
      <xdr:col>0</xdr:col>
      <xdr:colOff>520700</xdr:colOff>
      <xdr:row>17</xdr:row>
      <xdr:rowOff>289</xdr:rowOff>
    </xdr:to>
    <xdr:pic>
      <xdr:nvPicPr>
        <xdr:cNvPr id="3" name="Picture 2">
          <a:extLst>
            <a:ext uri="{FF2B5EF4-FFF2-40B4-BE49-F238E27FC236}">
              <a16:creationId xmlns:a16="http://schemas.microsoft.com/office/drawing/2014/main" id="{32783E13-2DCA-4A04-9B3B-0FD4FD81F7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295275" y="4508500"/>
          <a:ext cx="225425" cy="235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6</xdr:row>
      <xdr:rowOff>228457</xdr:rowOff>
    </xdr:from>
    <xdr:to>
      <xdr:col>0</xdr:col>
      <xdr:colOff>895350</xdr:colOff>
      <xdr:row>8</xdr:row>
      <xdr:rowOff>44451</xdr:rowOff>
    </xdr:to>
    <xdr:pic>
      <xdr:nvPicPr>
        <xdr:cNvPr id="3" name="Picture 2">
          <a:extLst>
            <a:ext uri="{FF2B5EF4-FFF2-40B4-BE49-F238E27FC236}">
              <a16:creationId xmlns:a16="http://schemas.microsoft.com/office/drawing/2014/main" id="{5BF1DAC8-4743-47DA-8C27-A301E55A10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00075" y="1704832"/>
          <a:ext cx="295275" cy="295419"/>
        </a:xfrm>
        <a:prstGeom prst="rect">
          <a:avLst/>
        </a:prstGeom>
      </xdr:spPr>
    </xdr:pic>
    <xdr:clientData/>
  </xdr:twoCellAnchor>
  <xdr:twoCellAnchor>
    <xdr:from>
      <xdr:col>0</xdr:col>
      <xdr:colOff>1</xdr:colOff>
      <xdr:row>25</xdr:row>
      <xdr:rowOff>255059</xdr:rowOff>
    </xdr:from>
    <xdr:to>
      <xdr:col>8</xdr:col>
      <xdr:colOff>304800</xdr:colOff>
      <xdr:row>36</xdr:row>
      <xdr:rowOff>38100</xdr:rowOff>
    </xdr:to>
    <xdr:graphicFrame macro="">
      <xdr:nvGraphicFramePr>
        <xdr:cNvPr id="4" name="Diagram 3">
          <a:extLst>
            <a:ext uri="{FF2B5EF4-FFF2-40B4-BE49-F238E27FC236}">
              <a16:creationId xmlns:a16="http://schemas.microsoft.com/office/drawing/2014/main" id="{40957255-4165-4687-8CCB-591BC7AA277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111125</xdr:rowOff>
    </xdr:from>
    <xdr:to>
      <xdr:col>7</xdr:col>
      <xdr:colOff>95250</xdr:colOff>
      <xdr:row>16</xdr:row>
      <xdr:rowOff>95250</xdr:rowOff>
    </xdr:to>
    <xdr:graphicFrame macro="">
      <xdr:nvGraphicFramePr>
        <xdr:cNvPr id="4" name="Diagram 3">
          <a:extLst>
            <a:ext uri="{FF2B5EF4-FFF2-40B4-BE49-F238E27FC236}">
              <a16:creationId xmlns:a16="http://schemas.microsoft.com/office/drawing/2014/main" id="{3FDA4E90-3961-44F5-B60D-B42F797B22A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209551</xdr:colOff>
      <xdr:row>6</xdr:row>
      <xdr:rowOff>190500</xdr:rowOff>
    </xdr:from>
    <xdr:to>
      <xdr:col>0</xdr:col>
      <xdr:colOff>488880</xdr:colOff>
      <xdr:row>8</xdr:row>
      <xdr:rowOff>44450</xdr:rowOff>
    </xdr:to>
    <xdr:pic>
      <xdr:nvPicPr>
        <xdr:cNvPr id="3" name="Picture 2">
          <a:extLst>
            <a:ext uri="{FF2B5EF4-FFF2-40B4-BE49-F238E27FC236}">
              <a16:creationId xmlns:a16="http://schemas.microsoft.com/office/drawing/2014/main" id="{8BC779CF-CE42-429F-A398-EB8A267ED68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837473B0-CC2E-450A-ABE3-18F120FF3D39}">
              <a1611:picAttrSrcUrl xmlns:a1611="http://schemas.microsoft.com/office/drawing/2016/11/main" r:id="rId7"/>
            </a:ext>
          </a:extLst>
        </a:blip>
        <a:stretch>
          <a:fillRect/>
        </a:stretch>
      </xdr:blipFill>
      <xdr:spPr>
        <a:xfrm>
          <a:off x="209551" y="1666875"/>
          <a:ext cx="276154"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uture.aicpa.org/resources/download/ppp-loan-amount-calculators" TargetMode="External"/><Relationship Id="rId3"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7" Type="http://schemas.openxmlformats.org/officeDocument/2006/relationships/hyperlink" Target="https://future.aicpa.org/resources/download/ppp-loan-amount-calculators" TargetMode="External"/><Relationship Id="rId2"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1"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6" Type="http://schemas.openxmlformats.org/officeDocument/2006/relationships/hyperlink" Target="https://future.aicpa.org/resources/download/ppp-loan-amount-calculators" TargetMode="External"/><Relationship Id="rId5"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nsus.gov/cgi-bin/sssd/naics/naicsrch?input=72&amp;search=2017+NAICS+Search&amp;search=2017"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CD2A5-B967-43BD-95D6-74BB05E16CEF}">
  <dimension ref="A1:AC38"/>
  <sheetViews>
    <sheetView showGridLines="0" tabSelected="1" workbookViewId="0"/>
  </sheetViews>
  <sheetFormatPr defaultRowHeight="14.5" x14ac:dyDescent="0.35"/>
  <cols>
    <col min="1" max="1" width="11.1796875" customWidth="1"/>
    <col min="5" max="5" width="15.7265625" customWidth="1"/>
    <col min="9" max="9" width="10.81640625" customWidth="1"/>
    <col min="11" max="11" width="12.453125" customWidth="1"/>
  </cols>
  <sheetData>
    <row r="1" spans="1:29" ht="20" x14ac:dyDescent="0.4">
      <c r="A1" s="53" t="s">
        <v>39</v>
      </c>
    </row>
    <row r="2" spans="1:29" ht="20.5" x14ac:dyDescent="0.45">
      <c r="A2" s="53" t="s">
        <v>40</v>
      </c>
      <c r="E2" s="54"/>
    </row>
    <row r="3" spans="1:29" ht="20.5" x14ac:dyDescent="0.45">
      <c r="A3" s="53"/>
      <c r="B3" s="76" t="s">
        <v>46</v>
      </c>
      <c r="C3" s="10"/>
      <c r="D3" s="10"/>
      <c r="E3" s="10"/>
      <c r="F3" s="10"/>
      <c r="G3" s="10"/>
      <c r="H3" s="10"/>
      <c r="I3" s="77"/>
      <c r="J3" s="10"/>
    </row>
    <row r="4" spans="1:29" ht="21" x14ac:dyDescent="0.5">
      <c r="A4" s="56" t="s">
        <v>76</v>
      </c>
      <c r="B4" s="11"/>
    </row>
    <row r="5" spans="1:29" ht="20" x14ac:dyDescent="0.4">
      <c r="A5" s="78" t="s">
        <v>77</v>
      </c>
      <c r="C5" s="10"/>
      <c r="D5" s="10"/>
      <c r="E5" s="10"/>
      <c r="F5" s="10"/>
    </row>
    <row r="6" spans="1:29" ht="21" x14ac:dyDescent="0.5">
      <c r="T6" s="56"/>
    </row>
    <row r="7" spans="1:29" ht="21" x14ac:dyDescent="0.5">
      <c r="A7" s="21" t="s">
        <v>29</v>
      </c>
    </row>
    <row r="8" spans="1:29" ht="21" x14ac:dyDescent="0.5">
      <c r="A8" s="21"/>
      <c r="B8" s="48" t="s">
        <v>30</v>
      </c>
      <c r="C8" s="142" t="s">
        <v>31</v>
      </c>
      <c r="D8" s="142"/>
      <c r="E8" s="142"/>
      <c r="F8" s="142"/>
      <c r="G8" s="142"/>
      <c r="H8" s="142"/>
      <c r="I8" s="142"/>
      <c r="J8" s="142"/>
      <c r="K8" s="142"/>
      <c r="L8" s="142"/>
      <c r="M8" s="142"/>
      <c r="N8" s="142"/>
      <c r="O8" s="142"/>
      <c r="P8" s="142"/>
      <c r="Q8" s="142"/>
      <c r="R8" s="142"/>
    </row>
    <row r="9" spans="1:29" ht="21" x14ac:dyDescent="0.5">
      <c r="A9" s="21"/>
      <c r="B9" s="48" t="s">
        <v>32</v>
      </c>
      <c r="C9" s="142" t="s">
        <v>33</v>
      </c>
      <c r="D9" s="142"/>
      <c r="E9" s="142"/>
      <c r="F9" s="142"/>
      <c r="G9" s="142"/>
      <c r="H9" s="142"/>
      <c r="I9" s="142"/>
      <c r="J9" s="142"/>
      <c r="K9" s="142"/>
      <c r="L9" s="142"/>
      <c r="M9" s="142"/>
      <c r="N9" s="142"/>
      <c r="O9" s="142"/>
      <c r="P9" s="142"/>
      <c r="Q9" s="142"/>
      <c r="R9" s="142"/>
    </row>
    <row r="10" spans="1:29" ht="21" x14ac:dyDescent="0.5">
      <c r="A10" s="21"/>
      <c r="B10" s="49"/>
      <c r="C10" s="142"/>
      <c r="D10" s="142"/>
      <c r="E10" s="142"/>
      <c r="F10" s="142"/>
      <c r="G10" s="142"/>
      <c r="H10" s="142"/>
      <c r="I10" s="142"/>
      <c r="J10" s="142"/>
      <c r="K10" s="142"/>
      <c r="L10" s="142"/>
      <c r="M10" s="142"/>
      <c r="N10" s="142"/>
      <c r="O10" s="142"/>
      <c r="P10" s="142"/>
      <c r="Q10" s="142"/>
      <c r="R10" s="142"/>
      <c r="S10" s="10"/>
      <c r="T10" s="10"/>
      <c r="U10" s="10"/>
      <c r="V10" s="10"/>
      <c r="W10" s="10"/>
      <c r="X10" s="10"/>
      <c r="Y10" s="10"/>
      <c r="Z10" s="10"/>
    </row>
    <row r="11" spans="1:29" ht="21" x14ac:dyDescent="0.5">
      <c r="A11" s="21"/>
      <c r="B11" s="49"/>
      <c r="C11" s="52"/>
      <c r="D11" s="143" t="s">
        <v>34</v>
      </c>
      <c r="E11" s="143"/>
      <c r="F11" s="143"/>
      <c r="G11" s="143"/>
      <c r="H11" s="143"/>
      <c r="I11" s="143"/>
      <c r="J11" s="143"/>
      <c r="K11" s="143"/>
      <c r="L11" s="143"/>
      <c r="M11" s="143"/>
      <c r="N11" s="143"/>
      <c r="O11" s="143"/>
      <c r="P11" s="52"/>
      <c r="Q11" s="52"/>
      <c r="R11" s="52"/>
      <c r="S11" s="10"/>
      <c r="T11" s="10"/>
      <c r="U11" s="10"/>
      <c r="V11" s="10"/>
      <c r="W11" s="10"/>
      <c r="X11" s="10"/>
      <c r="Y11" s="10"/>
      <c r="Z11" s="10"/>
    </row>
    <row r="12" spans="1:29" ht="21" x14ac:dyDescent="0.5">
      <c r="A12" s="21"/>
      <c r="B12" s="49"/>
      <c r="C12" s="52"/>
      <c r="D12" s="143" t="s">
        <v>35</v>
      </c>
      <c r="E12" s="143"/>
      <c r="F12" s="143"/>
      <c r="G12" s="143"/>
      <c r="H12" s="143"/>
      <c r="I12" s="143"/>
      <c r="J12" s="143"/>
      <c r="K12" s="143"/>
      <c r="L12" s="143"/>
      <c r="M12" s="143"/>
      <c r="N12" s="143"/>
      <c r="O12" s="143"/>
      <c r="P12" s="52"/>
      <c r="Q12" s="52"/>
      <c r="R12" s="52"/>
      <c r="S12" s="10"/>
      <c r="T12" s="10"/>
      <c r="U12" s="10"/>
      <c r="V12" s="10"/>
      <c r="W12" s="10"/>
      <c r="X12" s="10"/>
      <c r="Y12" s="10"/>
      <c r="Z12" s="10"/>
    </row>
    <row r="13" spans="1:29" ht="21" x14ac:dyDescent="0.5">
      <c r="A13" s="21"/>
      <c r="B13" s="49"/>
      <c r="C13" s="52"/>
      <c r="D13" s="111"/>
      <c r="E13" s="143" t="s">
        <v>36</v>
      </c>
      <c r="F13" s="143"/>
      <c r="G13" s="143"/>
      <c r="H13" s="143"/>
      <c r="I13" s="143"/>
      <c r="J13" s="143"/>
      <c r="K13" s="143"/>
      <c r="L13" s="143"/>
      <c r="M13" s="143"/>
      <c r="N13" s="143"/>
      <c r="O13" s="111"/>
      <c r="P13" s="52"/>
      <c r="Q13" s="52"/>
      <c r="R13" s="52"/>
      <c r="S13" s="10"/>
      <c r="T13" s="10"/>
      <c r="U13" s="10"/>
      <c r="V13" s="10"/>
      <c r="W13" s="10"/>
      <c r="X13" s="10"/>
      <c r="Y13" s="10"/>
      <c r="Z13" s="10"/>
    </row>
    <row r="14" spans="1:29" s="10" customFormat="1" ht="21" x14ac:dyDescent="0.5">
      <c r="A14" s="50"/>
      <c r="C14" s="51"/>
      <c r="D14" s="51"/>
      <c r="E14" s="51"/>
      <c r="F14" s="51"/>
      <c r="G14" s="51"/>
      <c r="H14" s="51"/>
    </row>
    <row r="15" spans="1:29" s="8" customFormat="1" ht="18.5" x14ac:dyDescent="0.45">
      <c r="A15" s="22" t="s">
        <v>5</v>
      </c>
    </row>
    <row r="16" spans="1:29" s="8" customFormat="1" ht="18.5" x14ac:dyDescent="0.45">
      <c r="A16" s="57"/>
      <c r="B16" s="58" t="s">
        <v>41</v>
      </c>
      <c r="C16" s="59"/>
      <c r="D16" s="59"/>
      <c r="E16" s="59"/>
      <c r="F16" s="60"/>
      <c r="G16" s="60"/>
      <c r="H16" s="60"/>
      <c r="I16" s="60"/>
      <c r="J16" s="60"/>
      <c r="K16" s="60"/>
      <c r="L16" s="60"/>
      <c r="M16" s="60"/>
      <c r="N16" s="60"/>
      <c r="O16" s="60"/>
      <c r="P16" s="60"/>
      <c r="Q16" s="59"/>
      <c r="R16" s="59"/>
      <c r="S16" s="59"/>
      <c r="V16" s="59"/>
      <c r="W16" s="59"/>
      <c r="X16" s="59"/>
      <c r="Y16" s="59"/>
      <c r="Z16" s="59"/>
      <c r="AA16" s="59"/>
      <c r="AB16" s="59"/>
      <c r="AC16" s="59"/>
    </row>
    <row r="17" spans="1:29" s="8" customFormat="1" ht="18.5" x14ac:dyDescent="0.45">
      <c r="B17" s="129" t="s">
        <v>42</v>
      </c>
      <c r="C17" s="129"/>
      <c r="D17" s="129"/>
      <c r="E17" s="129"/>
      <c r="F17" s="129"/>
      <c r="G17" s="129"/>
      <c r="H17" s="129"/>
      <c r="I17" s="129"/>
      <c r="J17" s="129"/>
      <c r="K17" s="129"/>
      <c r="L17" s="129"/>
      <c r="M17" s="129"/>
      <c r="N17" s="129"/>
      <c r="O17" s="129"/>
      <c r="P17" s="129"/>
      <c r="Q17" s="129"/>
      <c r="R17" s="129"/>
      <c r="S17" s="129"/>
      <c r="V17" s="59"/>
      <c r="W17" s="59"/>
      <c r="X17" s="59"/>
      <c r="Y17" s="59"/>
      <c r="Z17" s="59"/>
      <c r="AA17" s="59"/>
      <c r="AB17" s="59"/>
      <c r="AC17" s="59"/>
    </row>
    <row r="18" spans="1:29" s="8" customFormat="1" ht="18.5" x14ac:dyDescent="0.45">
      <c r="A18" s="61"/>
      <c r="B18" s="130" t="s">
        <v>43</v>
      </c>
      <c r="C18" s="130"/>
      <c r="D18" s="130"/>
      <c r="E18" s="130"/>
      <c r="F18" s="130"/>
      <c r="G18" s="130"/>
      <c r="H18" s="130"/>
      <c r="I18" s="130"/>
      <c r="J18" s="130"/>
      <c r="K18" s="130"/>
      <c r="L18" s="130"/>
      <c r="M18" s="130"/>
      <c r="N18" s="130"/>
      <c r="O18" s="130"/>
      <c r="P18" s="130"/>
      <c r="Q18" s="130"/>
      <c r="R18" s="130"/>
      <c r="S18" s="130"/>
      <c r="V18" s="59"/>
      <c r="W18" s="59"/>
      <c r="X18" s="59"/>
      <c r="Y18" s="59"/>
      <c r="Z18" s="59"/>
      <c r="AA18" s="59"/>
      <c r="AB18" s="59"/>
      <c r="AC18" s="59"/>
    </row>
    <row r="19" spans="1:29" s="8" customFormat="1" ht="18.5" x14ac:dyDescent="0.45">
      <c r="A19" s="59"/>
      <c r="B19" s="141" t="s">
        <v>75</v>
      </c>
      <c r="C19" s="141"/>
      <c r="D19" s="141"/>
      <c r="E19" s="141"/>
      <c r="F19" s="141"/>
      <c r="G19" s="141"/>
      <c r="H19" s="141"/>
      <c r="I19" s="141"/>
      <c r="J19" s="141"/>
      <c r="K19" s="141"/>
      <c r="L19" s="141"/>
      <c r="M19" s="141"/>
      <c r="N19" s="141"/>
      <c r="O19" s="141"/>
      <c r="P19" s="141"/>
      <c r="Q19" s="141"/>
      <c r="R19" s="141"/>
      <c r="S19" s="62"/>
      <c r="V19" s="59"/>
      <c r="W19" s="59"/>
      <c r="X19" s="59"/>
      <c r="Y19" s="59"/>
      <c r="Z19" s="59"/>
      <c r="AA19" s="59"/>
      <c r="AB19" s="59"/>
      <c r="AC19" s="59"/>
    </row>
    <row r="20" spans="1:29" s="8" customFormat="1" ht="18.5" x14ac:dyDescent="0.45">
      <c r="A20" s="59"/>
      <c r="B20" s="141"/>
      <c r="C20" s="141"/>
      <c r="D20" s="141"/>
      <c r="E20" s="141"/>
      <c r="F20" s="141"/>
      <c r="G20" s="141"/>
      <c r="H20" s="141"/>
      <c r="I20" s="141"/>
      <c r="J20" s="141"/>
      <c r="K20" s="141"/>
      <c r="L20" s="141"/>
      <c r="M20" s="141"/>
      <c r="N20" s="141"/>
      <c r="O20" s="141"/>
      <c r="P20" s="141"/>
      <c r="Q20" s="141"/>
      <c r="R20" s="141"/>
      <c r="S20" s="110"/>
      <c r="V20" s="59"/>
      <c r="W20" s="59"/>
      <c r="X20" s="59"/>
      <c r="Y20" s="59"/>
      <c r="Z20" s="59"/>
      <c r="AA20" s="59"/>
      <c r="AB20" s="59"/>
      <c r="AC20" s="59"/>
    </row>
    <row r="21" spans="1:29" s="8" customFormat="1" ht="18.5" x14ac:dyDescent="0.45">
      <c r="A21" s="59"/>
      <c r="B21" s="141"/>
      <c r="C21" s="141"/>
      <c r="D21" s="141"/>
      <c r="E21" s="141"/>
      <c r="F21" s="141"/>
      <c r="G21" s="141"/>
      <c r="H21" s="141"/>
      <c r="I21" s="141"/>
      <c r="J21" s="141"/>
      <c r="K21" s="141"/>
      <c r="L21" s="141"/>
      <c r="M21" s="141"/>
      <c r="N21" s="141"/>
      <c r="O21" s="141"/>
      <c r="P21" s="141"/>
      <c r="Q21" s="141"/>
      <c r="R21" s="141"/>
      <c r="S21" s="110"/>
      <c r="V21" s="59"/>
      <c r="W21" s="59"/>
      <c r="X21" s="59"/>
      <c r="Y21" s="59"/>
      <c r="Z21" s="59"/>
      <c r="AA21" s="59"/>
      <c r="AB21" s="59"/>
      <c r="AC21" s="59"/>
    </row>
    <row r="22" spans="1:29" s="8" customFormat="1" ht="18.5" x14ac:dyDescent="0.45">
      <c r="A22" s="22">
        <v>1</v>
      </c>
      <c r="B22" s="8" t="s">
        <v>14</v>
      </c>
    </row>
    <row r="23" spans="1:29" s="8" customFormat="1" ht="18.5" x14ac:dyDescent="0.45">
      <c r="A23" s="22"/>
      <c r="C23" s="8" t="s">
        <v>6</v>
      </c>
    </row>
    <row r="24" spans="1:29" s="8" customFormat="1" ht="18.5" x14ac:dyDescent="0.45">
      <c r="A24" s="22"/>
      <c r="C24" s="8" t="s">
        <v>37</v>
      </c>
    </row>
    <row r="25" spans="1:29" s="8" customFormat="1" ht="18.5" x14ac:dyDescent="0.45">
      <c r="A25" s="22"/>
    </row>
    <row r="26" spans="1:29" s="8" customFormat="1" ht="18.5" x14ac:dyDescent="0.45">
      <c r="A26" s="22">
        <v>2</v>
      </c>
      <c r="B26" s="8" t="s">
        <v>47</v>
      </c>
      <c r="N26" s="79"/>
      <c r="O26" s="79"/>
      <c r="P26" s="79"/>
      <c r="Q26" s="79"/>
      <c r="R26" s="79"/>
    </row>
    <row r="27" spans="1:29" ht="15" thickBot="1" x14ac:dyDescent="0.4">
      <c r="A27" s="9"/>
    </row>
    <row r="28" spans="1:29" s="59" customFormat="1" ht="20" customHeight="1" x14ac:dyDescent="0.35">
      <c r="A28" s="131" t="s">
        <v>48</v>
      </c>
      <c r="B28" s="132"/>
      <c r="C28" s="132"/>
      <c r="D28" s="132"/>
      <c r="E28" s="132"/>
      <c r="F28" s="132"/>
      <c r="G28" s="132"/>
      <c r="H28" s="132"/>
      <c r="I28" s="132"/>
      <c r="J28" s="132"/>
      <c r="K28" s="132"/>
      <c r="L28" s="132"/>
      <c r="M28" s="132"/>
      <c r="N28" s="132"/>
      <c r="O28" s="132"/>
      <c r="P28" s="132"/>
      <c r="Q28" s="132"/>
      <c r="R28" s="133"/>
    </row>
    <row r="29" spans="1:29" s="59" customFormat="1" ht="20" customHeight="1" x14ac:dyDescent="0.35">
      <c r="A29" s="134"/>
      <c r="B29" s="135"/>
      <c r="C29" s="135"/>
      <c r="D29" s="135"/>
      <c r="E29" s="135"/>
      <c r="F29" s="135"/>
      <c r="G29" s="135"/>
      <c r="H29" s="135"/>
      <c r="I29" s="135"/>
      <c r="J29" s="135"/>
      <c r="K29" s="135"/>
      <c r="L29" s="135"/>
      <c r="M29" s="135"/>
      <c r="N29" s="135"/>
      <c r="O29" s="135"/>
      <c r="P29" s="135"/>
      <c r="Q29" s="135"/>
      <c r="R29" s="136"/>
    </row>
    <row r="30" spans="1:29" s="59" customFormat="1" ht="20" x14ac:dyDescent="0.4">
      <c r="A30" s="80"/>
      <c r="B30" s="65"/>
      <c r="C30" s="65"/>
      <c r="D30" s="65"/>
      <c r="E30" s="64" t="s">
        <v>49</v>
      </c>
      <c r="F30" s="65"/>
      <c r="G30" s="66"/>
      <c r="H30" s="66"/>
      <c r="I30" s="66"/>
      <c r="J30" s="63" t="s">
        <v>44</v>
      </c>
      <c r="K30" s="65"/>
      <c r="L30" s="66"/>
      <c r="M30" s="66"/>
      <c r="N30" s="66"/>
      <c r="O30" s="66"/>
      <c r="P30" s="66"/>
      <c r="Q30" s="66"/>
      <c r="R30" s="81"/>
    </row>
    <row r="31" spans="1:29" s="60" customFormat="1" ht="43.5" customHeight="1" thickBot="1" x14ac:dyDescent="0.35">
      <c r="A31" s="137" t="s">
        <v>50</v>
      </c>
      <c r="B31" s="138"/>
      <c r="C31" s="138"/>
      <c r="D31" s="138"/>
      <c r="E31" s="138"/>
      <c r="F31" s="138"/>
      <c r="G31" s="138"/>
      <c r="H31" s="138"/>
      <c r="I31" s="138"/>
      <c r="J31" s="138"/>
      <c r="K31" s="138"/>
      <c r="L31" s="138"/>
      <c r="M31" s="138"/>
      <c r="N31" s="138"/>
      <c r="O31" s="138"/>
      <c r="P31" s="138"/>
      <c r="Q31" s="138"/>
      <c r="R31" s="139"/>
    </row>
    <row r="32" spans="1:29" s="8" customFormat="1" ht="16.5" customHeight="1" x14ac:dyDescent="0.5">
      <c r="A32" s="14"/>
      <c r="B32" s="15"/>
      <c r="C32" s="15"/>
      <c r="D32" s="15"/>
      <c r="E32" s="15"/>
      <c r="F32" s="15"/>
      <c r="G32" s="15"/>
      <c r="H32" s="15"/>
      <c r="I32" s="15"/>
      <c r="J32" s="15"/>
      <c r="K32" s="15"/>
      <c r="L32" s="15"/>
      <c r="M32" s="15"/>
      <c r="N32" s="15"/>
      <c r="O32" s="15"/>
      <c r="P32" s="15"/>
      <c r="Q32" s="15"/>
      <c r="R32" s="15"/>
    </row>
    <row r="33" spans="1:18" s="59" customFormat="1" ht="29.5" customHeight="1" x14ac:dyDescent="0.35">
      <c r="A33" s="140" t="s">
        <v>45</v>
      </c>
      <c r="B33" s="140"/>
      <c r="C33" s="140"/>
      <c r="D33" s="140"/>
      <c r="E33" s="140"/>
      <c r="F33" s="140"/>
      <c r="G33" s="140"/>
      <c r="H33" s="140"/>
      <c r="I33" s="140"/>
      <c r="J33" s="140"/>
      <c r="K33" s="140"/>
      <c r="L33" s="140"/>
      <c r="M33" s="140"/>
      <c r="N33" s="140"/>
      <c r="O33" s="140"/>
      <c r="P33" s="140"/>
      <c r="Q33" s="140"/>
      <c r="R33" s="140"/>
    </row>
    <row r="34" spans="1:18" s="59" customFormat="1" ht="9.75" customHeight="1" x14ac:dyDescent="0.35">
      <c r="A34" s="140"/>
      <c r="B34" s="140"/>
      <c r="C34" s="140"/>
      <c r="D34" s="140"/>
      <c r="E34" s="140"/>
      <c r="F34" s="140"/>
      <c r="G34" s="140"/>
      <c r="H34" s="140"/>
      <c r="I34" s="140"/>
      <c r="J34" s="140"/>
      <c r="K34" s="140"/>
      <c r="L34" s="140"/>
      <c r="M34" s="140"/>
      <c r="N34" s="140"/>
      <c r="O34" s="140"/>
      <c r="P34" s="140"/>
      <c r="Q34" s="140"/>
      <c r="R34" s="140"/>
    </row>
    <row r="35" spans="1:18" s="59" customFormat="1" ht="13.15" customHeight="1" x14ac:dyDescent="0.35">
      <c r="A35" s="140"/>
      <c r="B35" s="140"/>
      <c r="C35" s="140"/>
      <c r="D35" s="140"/>
      <c r="E35" s="140"/>
      <c r="F35" s="140"/>
      <c r="G35" s="140"/>
      <c r="H35" s="140"/>
      <c r="I35" s="140"/>
      <c r="J35" s="140"/>
      <c r="K35" s="140"/>
      <c r="L35" s="140"/>
      <c r="M35" s="140"/>
      <c r="N35" s="140"/>
      <c r="O35" s="140"/>
      <c r="P35" s="140"/>
      <c r="Q35" s="140"/>
      <c r="R35" s="140"/>
    </row>
    <row r="36" spans="1:18" s="59" customFormat="1" ht="17.5" x14ac:dyDescent="0.35">
      <c r="A36" s="140"/>
      <c r="B36" s="140"/>
      <c r="C36" s="140"/>
      <c r="D36" s="140"/>
      <c r="E36" s="140"/>
      <c r="F36" s="140"/>
      <c r="G36" s="140"/>
      <c r="H36" s="140"/>
      <c r="I36" s="140"/>
      <c r="J36" s="140"/>
      <c r="K36" s="140"/>
      <c r="L36" s="140"/>
      <c r="M36" s="140"/>
      <c r="N36" s="140"/>
      <c r="O36" s="140"/>
      <c r="P36" s="140"/>
      <c r="Q36" s="140"/>
      <c r="R36" s="140"/>
    </row>
    <row r="37" spans="1:18" s="59" customFormat="1" ht="57.75" customHeight="1" x14ac:dyDescent="0.35">
      <c r="A37" s="140"/>
      <c r="B37" s="140"/>
      <c r="C37" s="140"/>
      <c r="D37" s="140"/>
      <c r="E37" s="140"/>
      <c r="F37" s="140"/>
      <c r="G37" s="140"/>
      <c r="H37" s="140"/>
      <c r="I37" s="140"/>
      <c r="J37" s="140"/>
      <c r="K37" s="140"/>
      <c r="L37" s="140"/>
      <c r="M37" s="140"/>
      <c r="N37" s="140"/>
      <c r="O37" s="140"/>
      <c r="P37" s="140"/>
      <c r="Q37" s="140"/>
      <c r="R37" s="140"/>
    </row>
    <row r="38" spans="1:18" ht="18.5" x14ac:dyDescent="0.45">
      <c r="P38" s="16" t="s">
        <v>78</v>
      </c>
    </row>
  </sheetData>
  <sheetProtection algorithmName="SHA-512" hashValue="fSbLtALxTuZhAw+QUyn0VckECBJFhLEsRNgrSX//1gC7E5BWOzoUu8wySRfIqeWaqzvzRMyb5iHTamTfigce8A==" saltValue="a/4On48IgGgU6I0oriTY8Q==" spinCount="100000" sheet="1" formatColumns="0" formatRows="0"/>
  <mergeCells count="11">
    <mergeCell ref="C8:R8"/>
    <mergeCell ref="C9:R10"/>
    <mergeCell ref="D11:O11"/>
    <mergeCell ref="D12:O12"/>
    <mergeCell ref="E13:N13"/>
    <mergeCell ref="B17:S17"/>
    <mergeCell ref="B18:S18"/>
    <mergeCell ref="A28:R29"/>
    <mergeCell ref="A31:R31"/>
    <mergeCell ref="A33:R37"/>
    <mergeCell ref="B19:R21"/>
  </mergeCells>
  <hyperlinks>
    <hyperlink ref="D11" r:id="rId1" display="PPP Loan Calculator for employers NOT in business between 2/15/19 and 6/30/19 - Click here" xr:uid="{ED370F14-E841-469A-A902-E2088B1A7054}"/>
    <hyperlink ref="D11:L11" r:id="rId2" display="PPP Loan Calculator for employers who WERE in business between 2/15/19 and 6/30/19 - Click here" xr:uid="{7C101402-A8F9-42EB-826D-B00800ED2B84}"/>
    <hyperlink ref="D12" r:id="rId3" xr:uid="{200AFE37-07F1-427C-AF25-F818642D8CDC}"/>
    <hyperlink ref="E13" r:id="rId4" display="PPP Loan Calculator" xr:uid="{21A94922-CF93-45A0-BC4C-1C808C89E3AF}"/>
    <hyperlink ref="J30" r:id="rId5" display="at aicpa.org/sba." xr:uid="{09F91697-F3FB-41CC-90AC-5BB9F5494B80}"/>
    <hyperlink ref="D11:O11" r:id="rId6" display="PPP Loan Calculator for employers who WERE in business between 2/15/19 and 6/30/19 - Click here" xr:uid="{380F7136-B21F-4705-A1EB-B08491929D35}"/>
    <hyperlink ref="D12:O12" r:id="rId7" display="PPP Loan Calculator for employers NOT in business between 2/15/19 and 6/30/19 - Click here" xr:uid="{3DBEECC5-E4B8-4918-8F97-825DF397D878}"/>
    <hyperlink ref="E13:N13" r:id="rId8" display="PPP Loan Calculator for seasonal employers - Click here" xr:uid="{CBC5CCC6-2FBA-439D-B87E-121654CA2D99}"/>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AC46"/>
  <sheetViews>
    <sheetView zoomScale="70" zoomScaleNormal="70" workbookViewId="0">
      <selection activeCell="C4" sqref="C4"/>
    </sheetView>
  </sheetViews>
  <sheetFormatPr defaultRowHeight="14.5" x14ac:dyDescent="0.35"/>
  <cols>
    <col min="1" max="1" width="31.453125" customWidth="1"/>
    <col min="2" max="2" width="33.54296875" customWidth="1"/>
    <col min="3" max="3" width="32.1796875" customWidth="1"/>
    <col min="4" max="4" width="41.54296875" customWidth="1"/>
    <col min="5" max="5" width="23.6328125" customWidth="1"/>
    <col min="6" max="6" width="25" customWidth="1"/>
    <col min="7" max="7" width="14.1796875" customWidth="1"/>
    <col min="8" max="8" width="26.6328125" customWidth="1"/>
  </cols>
  <sheetData>
    <row r="1" spans="1:29" ht="20" x14ac:dyDescent="0.4">
      <c r="A1" s="53" t="s">
        <v>39</v>
      </c>
    </row>
    <row r="2" spans="1:29" ht="20.5" x14ac:dyDescent="0.45">
      <c r="A2" s="53" t="s">
        <v>40</v>
      </c>
      <c r="E2" s="54"/>
    </row>
    <row r="3" spans="1:29" ht="20.5" x14ac:dyDescent="0.45">
      <c r="A3" s="53"/>
      <c r="B3" s="53" t="s">
        <v>46</v>
      </c>
      <c r="E3" s="54"/>
    </row>
    <row r="4" spans="1:29" ht="21" x14ac:dyDescent="0.5">
      <c r="A4" s="56" t="s">
        <v>76</v>
      </c>
      <c r="B4" s="55"/>
      <c r="E4" s="54"/>
    </row>
    <row r="5" spans="1:29" ht="20" x14ac:dyDescent="0.4">
      <c r="A5" s="78" t="s">
        <v>77</v>
      </c>
    </row>
    <row r="7" spans="1:29" s="8" customFormat="1" ht="18.5" x14ac:dyDescent="0.45">
      <c r="A7" s="57"/>
      <c r="B7" s="58" t="s">
        <v>41</v>
      </c>
      <c r="C7" s="59"/>
      <c r="D7" s="59"/>
      <c r="E7" s="59"/>
      <c r="F7" s="60"/>
      <c r="G7" s="60"/>
      <c r="H7" s="60"/>
      <c r="I7" s="60"/>
      <c r="J7" s="60"/>
      <c r="K7" s="60"/>
      <c r="L7" s="60"/>
      <c r="M7" s="60"/>
      <c r="N7" s="60"/>
      <c r="O7" s="60"/>
      <c r="P7" s="60"/>
      <c r="Q7" s="59"/>
      <c r="R7" s="59"/>
      <c r="S7" s="59"/>
      <c r="V7" s="59"/>
      <c r="W7" s="59"/>
      <c r="X7" s="59"/>
      <c r="Y7" s="59"/>
      <c r="Z7" s="59"/>
      <c r="AA7" s="59"/>
      <c r="AB7" s="59"/>
      <c r="AC7" s="59"/>
    </row>
    <row r="8" spans="1:29" s="8" customFormat="1" ht="18.5" x14ac:dyDescent="0.45">
      <c r="B8" s="129" t="s">
        <v>42</v>
      </c>
      <c r="C8" s="129"/>
      <c r="D8" s="129"/>
      <c r="E8" s="129"/>
      <c r="F8" s="129"/>
      <c r="G8" s="129"/>
      <c r="H8" s="129"/>
      <c r="I8" s="129"/>
      <c r="J8" s="129"/>
      <c r="K8" s="129"/>
      <c r="L8" s="129"/>
      <c r="M8" s="129"/>
      <c r="N8" s="129"/>
      <c r="O8" s="129"/>
      <c r="P8" s="129"/>
      <c r="Q8" s="129"/>
      <c r="R8" s="129"/>
      <c r="S8" s="129"/>
      <c r="V8" s="59"/>
      <c r="W8" s="59"/>
      <c r="X8" s="59"/>
      <c r="Y8" s="59"/>
      <c r="Z8" s="59"/>
      <c r="AA8" s="59"/>
      <c r="AB8" s="59"/>
      <c r="AC8" s="59"/>
    </row>
    <row r="9" spans="1:29" s="8" customFormat="1" ht="18.5" x14ac:dyDescent="0.45">
      <c r="A9" s="61"/>
      <c r="B9" s="130" t="s">
        <v>43</v>
      </c>
      <c r="C9" s="130"/>
      <c r="D9" s="130"/>
      <c r="E9" s="130"/>
      <c r="F9" s="130"/>
      <c r="G9" s="130"/>
      <c r="H9" s="130"/>
      <c r="I9" s="130"/>
      <c r="J9" s="130"/>
      <c r="K9" s="130"/>
      <c r="L9" s="130"/>
      <c r="M9" s="130"/>
      <c r="N9" s="130"/>
      <c r="O9" s="130"/>
      <c r="P9" s="130"/>
      <c r="Q9" s="130"/>
      <c r="R9" s="130"/>
      <c r="S9" s="130"/>
      <c r="V9" s="59"/>
      <c r="W9" s="59"/>
      <c r="X9" s="59"/>
      <c r="Y9" s="59"/>
      <c r="Z9" s="59"/>
      <c r="AA9" s="59"/>
      <c r="AB9" s="59"/>
      <c r="AC9" s="59"/>
    </row>
    <row r="11" spans="1:29" ht="28.5" x14ac:dyDescent="0.65">
      <c r="A11" s="82" t="s">
        <v>0</v>
      </c>
    </row>
    <row r="12" spans="1:29" ht="21" x14ac:dyDescent="0.5">
      <c r="A12" s="21" t="s">
        <v>51</v>
      </c>
    </row>
    <row r="13" spans="1:29" ht="9.5" customHeight="1" x14ac:dyDescent="0.5">
      <c r="A13" s="21"/>
    </row>
    <row r="14" spans="1:29" ht="21" x14ac:dyDescent="0.5">
      <c r="A14" s="83"/>
      <c r="B14" s="21" t="s">
        <v>52</v>
      </c>
      <c r="E14" s="84"/>
    </row>
    <row r="15" spans="1:29" ht="21" x14ac:dyDescent="0.5">
      <c r="A15" s="21"/>
      <c r="H15" s="85"/>
    </row>
    <row r="16" spans="1:29" ht="39" customHeight="1" x14ac:dyDescent="0.5">
      <c r="A16" s="21"/>
      <c r="B16" s="151" t="s">
        <v>53</v>
      </c>
      <c r="C16" s="151"/>
      <c r="D16" s="151"/>
      <c r="E16" s="152"/>
    </row>
    <row r="17" spans="1:6" ht="21" x14ac:dyDescent="0.5">
      <c r="A17" s="21"/>
      <c r="B17" s="153" t="s">
        <v>54</v>
      </c>
      <c r="C17" s="153"/>
      <c r="D17" s="153"/>
      <c r="E17" s="152"/>
    </row>
    <row r="18" spans="1:6" ht="21" x14ac:dyDescent="0.5">
      <c r="A18" s="21"/>
      <c r="B18" s="86"/>
      <c r="C18" s="86"/>
      <c r="D18" s="86"/>
      <c r="E18" s="152"/>
    </row>
    <row r="19" spans="1:6" ht="23.5" x14ac:dyDescent="0.55000000000000004">
      <c r="A19" s="87" t="s">
        <v>55</v>
      </c>
    </row>
    <row r="20" spans="1:6" ht="21" x14ac:dyDescent="0.5">
      <c r="A20" s="21" t="s">
        <v>56</v>
      </c>
      <c r="F20" s="6"/>
    </row>
    <row r="21" spans="1:6" ht="21" x14ac:dyDescent="0.5">
      <c r="A21" s="88" t="s">
        <v>57</v>
      </c>
      <c r="E21" s="89"/>
      <c r="F21" s="90"/>
    </row>
    <row r="22" spans="1:6" ht="37.5" customHeight="1" x14ac:dyDescent="0.35">
      <c r="A22" s="5"/>
      <c r="B22" s="144" t="s">
        <v>72</v>
      </c>
      <c r="C22" s="144"/>
      <c r="D22" s="144"/>
      <c r="E22" s="112" t="s">
        <v>71</v>
      </c>
    </row>
    <row r="23" spans="1:6" ht="18.5" x14ac:dyDescent="0.45">
      <c r="A23" s="5"/>
      <c r="B23" s="91"/>
    </row>
    <row r="24" spans="1:6" ht="23.5" x14ac:dyDescent="0.55000000000000004">
      <c r="A24" s="87" t="s">
        <v>58</v>
      </c>
      <c r="B24" s="91"/>
    </row>
    <row r="25" spans="1:6" ht="21" x14ac:dyDescent="0.5">
      <c r="A25" s="21" t="s">
        <v>38</v>
      </c>
      <c r="F25" s="6"/>
    </row>
    <row r="26" spans="1:6" ht="21" x14ac:dyDescent="0.5">
      <c r="A26" s="88" t="s">
        <v>57</v>
      </c>
      <c r="E26" s="89"/>
      <c r="F26" s="90"/>
    </row>
    <row r="27" spans="1:6" ht="35" customHeight="1" x14ac:dyDescent="0.35">
      <c r="A27" s="5"/>
      <c r="B27" s="144" t="s">
        <v>72</v>
      </c>
      <c r="C27" s="144"/>
      <c r="D27" s="144"/>
      <c r="E27" s="112" t="s">
        <v>71</v>
      </c>
    </row>
    <row r="28" spans="1:6" ht="18.5" x14ac:dyDescent="0.45">
      <c r="A28" s="5"/>
      <c r="B28" s="91"/>
    </row>
    <row r="29" spans="1:6" ht="21" x14ac:dyDescent="0.5">
      <c r="A29" s="21"/>
    </row>
    <row r="30" spans="1:6" ht="21" x14ac:dyDescent="0.5">
      <c r="A30" s="2"/>
    </row>
    <row r="31" spans="1:6" ht="21" x14ac:dyDescent="0.5">
      <c r="A31" s="2"/>
    </row>
    <row r="32" spans="1:6" ht="21" x14ac:dyDescent="0.5">
      <c r="A32" s="2"/>
    </row>
    <row r="33" spans="1:18" ht="21" x14ac:dyDescent="0.5">
      <c r="A33" s="2"/>
    </row>
    <row r="38" spans="1:18" ht="69" customHeight="1" x14ac:dyDescent="0.6">
      <c r="A38" s="92" t="s">
        <v>59</v>
      </c>
      <c r="B38" s="93" t="str">
        <f>IF((AND(E16="Yes",E14="Yes")),3.5,IF(AND(E14="No",E16="Yes"),2.5,IF(E16="No",2.5,"Please respond to all questions above.")))</f>
        <v>Please respond to all questions above.</v>
      </c>
      <c r="C38" s="3" t="s">
        <v>1</v>
      </c>
      <c r="D38" s="116">
        <f>IF(AND('Calculating payroll costs'!D27&gt;0,'Calculating payroll costs'!D76&gt;0), "Please only enter data in one section on the 'Calculation payroll costs' tab.",'Calculating payroll costs'!D27+'Calculating payroll costs'!D76)</f>
        <v>0</v>
      </c>
      <c r="E38" s="3" t="s">
        <v>60</v>
      </c>
      <c r="F38" s="13">
        <f>IF(AND(E21&gt;0,E26&gt;0),"Only enter data in one EIDL refinance box above.", (E21+E26))</f>
        <v>0</v>
      </c>
      <c r="G38" s="4" t="s">
        <v>2</v>
      </c>
      <c r="H38" s="94" t="str">
        <f>IFERROR((IF(E14="","Please respond to all questions above.",(IF(E14="Yes",(IF(((B38*D38)+F38)&gt;2000000,2000000,((B38*D38)+F38))),IF(E14="No",(IF(((B38*D38)+F38)&gt;10000000,10000000,((B38*D38)+F38))),""))))),"Please respond to all questions above.")</f>
        <v>Please respond to all questions above.</v>
      </c>
      <c r="K38" s="95"/>
    </row>
    <row r="39" spans="1:18" ht="29" x14ac:dyDescent="0.35">
      <c r="D39" s="96" t="s">
        <v>61</v>
      </c>
      <c r="F39" s="97" t="s">
        <v>62</v>
      </c>
      <c r="H39" s="98" t="s">
        <v>4</v>
      </c>
    </row>
    <row r="40" spans="1:18" x14ac:dyDescent="0.35">
      <c r="D40" s="98" t="s">
        <v>7</v>
      </c>
      <c r="F40" s="98" t="s">
        <v>63</v>
      </c>
    </row>
    <row r="41" spans="1:18" ht="15" thickBot="1" x14ac:dyDescent="0.4"/>
    <row r="42" spans="1:18" s="59" customFormat="1" ht="20" customHeight="1" x14ac:dyDescent="0.4">
      <c r="A42" s="145" t="s">
        <v>48</v>
      </c>
      <c r="B42" s="146"/>
      <c r="C42" s="146"/>
      <c r="D42" s="146"/>
      <c r="E42" s="146"/>
      <c r="F42" s="146"/>
      <c r="G42" s="146"/>
      <c r="H42" s="147"/>
      <c r="I42" s="103"/>
      <c r="J42" s="103"/>
      <c r="K42" s="99"/>
      <c r="L42" s="99"/>
      <c r="M42" s="99"/>
      <c r="N42" s="99"/>
      <c r="O42" s="99"/>
      <c r="P42" s="99"/>
      <c r="Q42" s="99"/>
      <c r="R42" s="99"/>
    </row>
    <row r="43" spans="1:18" s="59" customFormat="1" ht="20" customHeight="1" x14ac:dyDescent="0.4">
      <c r="A43" s="148"/>
      <c r="B43" s="149"/>
      <c r="C43" s="149"/>
      <c r="D43" s="149"/>
      <c r="E43" s="149"/>
      <c r="F43" s="149"/>
      <c r="G43" s="149"/>
      <c r="H43" s="150"/>
      <c r="I43" s="103"/>
      <c r="J43" s="103"/>
      <c r="K43" s="99"/>
      <c r="L43" s="99"/>
      <c r="M43" s="99"/>
      <c r="N43" s="99"/>
      <c r="O43" s="99"/>
      <c r="P43" s="99"/>
      <c r="Q43" s="99"/>
      <c r="R43" s="99"/>
    </row>
    <row r="44" spans="1:18" s="59" customFormat="1" ht="20" x14ac:dyDescent="0.4">
      <c r="A44" s="80"/>
      <c r="B44" s="107" t="s">
        <v>49</v>
      </c>
      <c r="C44" s="108"/>
      <c r="D44" s="63" t="s">
        <v>44</v>
      </c>
      <c r="E44" s="108"/>
      <c r="F44" s="108"/>
      <c r="G44" s="113"/>
      <c r="H44" s="81"/>
      <c r="I44" s="105"/>
      <c r="J44" s="104"/>
      <c r="L44" s="67"/>
      <c r="M44" s="67"/>
      <c r="N44" s="67"/>
      <c r="O44" s="67"/>
      <c r="P44" s="67"/>
      <c r="Q44" s="67"/>
      <c r="R44" s="67"/>
    </row>
    <row r="45" spans="1:18" s="60" customFormat="1" ht="43.5" customHeight="1" thickBot="1" x14ac:dyDescent="0.35">
      <c r="A45" s="137" t="s">
        <v>50</v>
      </c>
      <c r="B45" s="138"/>
      <c r="C45" s="138"/>
      <c r="D45" s="138"/>
      <c r="E45" s="138"/>
      <c r="F45" s="138"/>
      <c r="G45" s="138"/>
      <c r="H45" s="139"/>
      <c r="I45" s="106"/>
      <c r="J45" s="106"/>
      <c r="K45" s="100"/>
      <c r="L45" s="100"/>
      <c r="M45" s="100"/>
      <c r="N45" s="100"/>
      <c r="O45" s="100"/>
      <c r="P45" s="100"/>
      <c r="Q45" s="100"/>
      <c r="R45" s="100"/>
    </row>
    <row r="46" spans="1:18" x14ac:dyDescent="0.35">
      <c r="A46" s="101"/>
    </row>
  </sheetData>
  <sheetProtection algorithmName="SHA-512" hashValue="2k8lU7ZO1nlDTNOwa+hcAV80R1vyo+mU6lL6WEGz4Wq3UGkkAQAls/ESazTCBhh1VIB9TiEL6edNbAbmB0vZkA==" saltValue="voUp+sklVRoXU8Q7zhBtBw==" spinCount="100000" sheet="1" formatColumns="0" formatRows="0"/>
  <protectedRanges>
    <protectedRange sqref="E14 E16 E21 E26" name="Loan Calculator"/>
  </protectedRanges>
  <mergeCells count="9">
    <mergeCell ref="B22:D22"/>
    <mergeCell ref="B27:D27"/>
    <mergeCell ref="A42:H43"/>
    <mergeCell ref="A45:H45"/>
    <mergeCell ref="B8:S8"/>
    <mergeCell ref="B9:S9"/>
    <mergeCell ref="B16:D16"/>
    <mergeCell ref="E16:E18"/>
    <mergeCell ref="B17:D17"/>
  </mergeCells>
  <dataValidations count="1">
    <dataValidation type="list" allowBlank="1" showInputMessage="1" showErrorMessage="1" sqref="E14 E16" xr:uid="{323D2AED-C664-4993-AB82-99B1F82E1017}">
      <formula1>"Yes, No"</formula1>
    </dataValidation>
  </dataValidations>
  <hyperlinks>
    <hyperlink ref="D44" r:id="rId1" display="at aicpa.org/sba." xr:uid="{323AFB91-F709-4CEE-B328-FA4586F790C3}"/>
    <hyperlink ref="B17:D17" r:id="rId2" display="More information about NAICS, including a NAICS lookup, is available here" xr:uid="{6DF7E6B5-ED3C-43AA-A395-120BFC632F9A}"/>
  </hyperlinks>
  <pageMargins left="0.7" right="0.7" top="0.75" bottom="0.75" header="0.3" footer="0.3"/>
  <pageSetup scale="77"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C88"/>
  <sheetViews>
    <sheetView workbookViewId="0">
      <selection activeCell="A3" sqref="A3"/>
    </sheetView>
  </sheetViews>
  <sheetFormatPr defaultRowHeight="14.5" x14ac:dyDescent="0.35"/>
  <cols>
    <col min="1" max="1" width="10.453125" customWidth="1"/>
    <col min="2" max="2" width="66.36328125" customWidth="1"/>
    <col min="3" max="3" width="3" customWidth="1"/>
    <col min="4" max="4" width="29.453125" customWidth="1"/>
    <col min="5" max="5" width="5" customWidth="1"/>
    <col min="6" max="6" width="29.81640625" bestFit="1" customWidth="1"/>
    <col min="7" max="7" width="3" customWidth="1"/>
    <col min="8" max="8" width="26.81640625" bestFit="1" customWidth="1"/>
    <col min="9" max="9" width="3" customWidth="1"/>
    <col min="10" max="10" width="26.81640625" customWidth="1"/>
    <col min="11" max="11" width="3" customWidth="1"/>
    <col min="12" max="12" width="26.81640625" bestFit="1" customWidth="1"/>
  </cols>
  <sheetData>
    <row r="1" spans="1:29" ht="20" x14ac:dyDescent="0.4">
      <c r="A1" s="53" t="s">
        <v>39</v>
      </c>
    </row>
    <row r="2" spans="1:29" ht="20.5" x14ac:dyDescent="0.45">
      <c r="A2" s="53" t="s">
        <v>40</v>
      </c>
      <c r="E2" s="54"/>
    </row>
    <row r="3" spans="1:29" ht="20.5" x14ac:dyDescent="0.45">
      <c r="A3" s="53"/>
      <c r="B3" s="53" t="s">
        <v>46</v>
      </c>
      <c r="E3" s="54"/>
    </row>
    <row r="4" spans="1:29" ht="21" x14ac:dyDescent="0.5">
      <c r="A4" s="56" t="s">
        <v>76</v>
      </c>
      <c r="B4" s="55"/>
      <c r="E4" s="54"/>
    </row>
    <row r="5" spans="1:29" ht="20" x14ac:dyDescent="0.4">
      <c r="A5" s="78" t="s">
        <v>77</v>
      </c>
    </row>
    <row r="7" spans="1:29" s="8" customFormat="1" ht="18.5" x14ac:dyDescent="0.45">
      <c r="A7" s="57"/>
      <c r="B7" s="58" t="s">
        <v>41</v>
      </c>
      <c r="C7" s="59"/>
      <c r="D7" s="59"/>
      <c r="E7" s="59"/>
      <c r="F7" s="60"/>
      <c r="G7" s="60"/>
      <c r="H7" s="60"/>
      <c r="I7" s="60"/>
      <c r="J7" s="60"/>
      <c r="K7" s="60"/>
      <c r="L7" s="60"/>
      <c r="M7" s="60"/>
      <c r="N7" s="60"/>
      <c r="O7" s="60"/>
      <c r="P7" s="60"/>
      <c r="Q7" s="59"/>
      <c r="R7" s="59"/>
      <c r="S7" s="59"/>
      <c r="V7" s="59"/>
      <c r="W7" s="59"/>
      <c r="X7" s="59"/>
      <c r="Y7" s="59"/>
      <c r="Z7" s="59"/>
      <c r="AA7" s="59"/>
      <c r="AB7" s="59"/>
      <c r="AC7" s="59"/>
    </row>
    <row r="8" spans="1:29" s="8" customFormat="1" ht="18.5" x14ac:dyDescent="0.45">
      <c r="B8" s="129" t="s">
        <v>42</v>
      </c>
      <c r="C8" s="129"/>
      <c r="D8" s="129"/>
      <c r="E8" s="129"/>
      <c r="F8" s="129"/>
      <c r="G8" s="129"/>
      <c r="H8" s="129"/>
      <c r="I8" s="129"/>
      <c r="J8" s="129"/>
      <c r="K8" s="129"/>
      <c r="L8" s="129"/>
      <c r="M8" s="129"/>
      <c r="N8" s="129"/>
      <c r="O8" s="129"/>
      <c r="P8" s="129"/>
      <c r="Q8" s="129"/>
      <c r="R8" s="129"/>
      <c r="S8" s="129"/>
      <c r="V8" s="59"/>
      <c r="W8" s="59"/>
      <c r="X8" s="59"/>
      <c r="Y8" s="59"/>
      <c r="Z8" s="59"/>
      <c r="AA8" s="59"/>
      <c r="AB8" s="59"/>
      <c r="AC8" s="59"/>
    </row>
    <row r="9" spans="1:29" s="8" customFormat="1" ht="18.5" x14ac:dyDescent="0.45">
      <c r="A9" s="61"/>
      <c r="B9" s="130" t="s">
        <v>43</v>
      </c>
      <c r="C9" s="130"/>
      <c r="D9" s="130"/>
      <c r="E9" s="130"/>
      <c r="F9" s="130"/>
      <c r="G9" s="130"/>
      <c r="H9" s="130"/>
      <c r="I9" s="130"/>
      <c r="J9" s="130"/>
      <c r="K9" s="130"/>
      <c r="L9" s="130"/>
      <c r="M9" s="130"/>
      <c r="N9" s="130"/>
      <c r="O9" s="130"/>
      <c r="P9" s="130"/>
      <c r="Q9" s="130"/>
      <c r="R9" s="130"/>
      <c r="S9" s="130"/>
      <c r="V9" s="59"/>
      <c r="W9" s="59"/>
      <c r="X9" s="59"/>
      <c r="Y9" s="59"/>
      <c r="Z9" s="59"/>
      <c r="AA9" s="59"/>
      <c r="AB9" s="59"/>
      <c r="AC9" s="59"/>
    </row>
    <row r="11" spans="1:29" ht="21" x14ac:dyDescent="0.5">
      <c r="B11" s="21" t="s">
        <v>3</v>
      </c>
      <c r="C11" s="2"/>
      <c r="D11" s="2"/>
    </row>
    <row r="13" spans="1:29" x14ac:dyDescent="0.35">
      <c r="G13" s="1"/>
    </row>
    <row r="19" spans="1:8" ht="19" thickBot="1" x14ac:dyDescent="0.4">
      <c r="A19" s="17"/>
      <c r="B19" s="68"/>
      <c r="D19" s="120" t="s">
        <v>12</v>
      </c>
      <c r="F19" s="19"/>
    </row>
    <row r="20" spans="1:8" s="7" customFormat="1" ht="18.5" x14ac:dyDescent="0.45">
      <c r="A20" s="70" t="s">
        <v>8</v>
      </c>
      <c r="B20" s="160" t="s">
        <v>23</v>
      </c>
      <c r="C20" s="161"/>
      <c r="D20" s="162"/>
    </row>
    <row r="21" spans="1:8" s="23" customFormat="1" ht="18.5" x14ac:dyDescent="0.45">
      <c r="B21" s="118" t="s">
        <v>79</v>
      </c>
      <c r="C21" s="24"/>
      <c r="D21" s="32"/>
    </row>
    <row r="22" spans="1:8" s="23" customFormat="1" ht="74" x14ac:dyDescent="0.45">
      <c r="A22" s="25"/>
      <c r="B22" s="119" t="s">
        <v>80</v>
      </c>
      <c r="C22" s="26"/>
      <c r="D22" s="73"/>
    </row>
    <row r="23" spans="1:8" s="23" customFormat="1" ht="18.5" x14ac:dyDescent="0.45">
      <c r="A23" s="25"/>
      <c r="B23" s="119" t="s">
        <v>65</v>
      </c>
      <c r="C23" s="26"/>
      <c r="D23" s="34">
        <f>IF(D22&gt;100000,(100000),IF((D22=100000),(100000),IF((D22&lt;100000),(D22),IF((D22&lt;0),"Not Eligible for PPP",0))))</f>
        <v>0</v>
      </c>
    </row>
    <row r="24" spans="1:8" s="23" customFormat="1" x14ac:dyDescent="0.35">
      <c r="A24" s="25"/>
      <c r="B24" s="33"/>
      <c r="C24" s="26"/>
      <c r="D24" s="43"/>
    </row>
    <row r="25" spans="1:8" s="23" customFormat="1" ht="15.5" x14ac:dyDescent="0.35">
      <c r="A25" s="25"/>
      <c r="B25" s="44" t="s">
        <v>27</v>
      </c>
      <c r="C25" s="12"/>
      <c r="D25" s="72"/>
    </row>
    <row r="26" spans="1:8" s="23" customFormat="1" ht="18.5" x14ac:dyDescent="0.45">
      <c r="A26" s="25"/>
      <c r="B26" s="45"/>
      <c r="C26" s="12"/>
      <c r="D26" s="37"/>
    </row>
    <row r="27" spans="1:8" s="7" customFormat="1" ht="19" thickBot="1" x14ac:dyDescent="0.5">
      <c r="B27" s="46" t="s">
        <v>13</v>
      </c>
      <c r="C27" s="35"/>
      <c r="D27" s="117">
        <f>IFERROR((D23/D25),0)</f>
        <v>0</v>
      </c>
      <c r="F27" s="69"/>
    </row>
    <row r="28" spans="1:8" s="7" customFormat="1" ht="15" thickBot="1" x14ac:dyDescent="0.4">
      <c r="B28" s="26"/>
      <c r="C28" s="26"/>
      <c r="D28" s="26"/>
    </row>
    <row r="29" spans="1:8" s="7" customFormat="1" ht="19" thickBot="1" x14ac:dyDescent="0.5">
      <c r="B29" s="157" t="s">
        <v>26</v>
      </c>
      <c r="C29" s="158"/>
      <c r="D29" s="159"/>
    </row>
    <row r="30" spans="1:8" s="7" customFormat="1" ht="15" thickBot="1" x14ac:dyDescent="0.4">
      <c r="B30" s="12"/>
      <c r="C30" s="12"/>
      <c r="D30" s="12"/>
    </row>
    <row r="31" spans="1:8" s="7" customFormat="1" ht="18.5" x14ac:dyDescent="0.45">
      <c r="B31" s="163" t="s">
        <v>22</v>
      </c>
      <c r="C31" s="164"/>
      <c r="D31" s="165"/>
      <c r="F31" s="23"/>
      <c r="G31" s="23"/>
      <c r="H31" s="23"/>
    </row>
    <row r="32" spans="1:8" s="7" customFormat="1" ht="18.5" x14ac:dyDescent="0.45">
      <c r="B32" s="118" t="s">
        <v>81</v>
      </c>
      <c r="C32" s="26"/>
      <c r="D32" s="36"/>
      <c r="F32" s="166"/>
      <c r="G32" s="166"/>
      <c r="H32" s="166"/>
    </row>
    <row r="33" spans="1:8" s="7" customFormat="1" ht="57.5" customHeight="1" x14ac:dyDescent="0.45">
      <c r="A33" s="20"/>
      <c r="B33" s="119" t="s">
        <v>82</v>
      </c>
      <c r="C33" s="26"/>
      <c r="D33" s="74"/>
      <c r="F33" s="166"/>
      <c r="G33" s="166"/>
      <c r="H33" s="166"/>
    </row>
    <row r="34" spans="1:8" s="7" customFormat="1" ht="18.5" x14ac:dyDescent="0.45">
      <c r="A34" s="20"/>
      <c r="B34" s="121" t="s">
        <v>64</v>
      </c>
      <c r="C34" s="26"/>
      <c r="D34" s="34">
        <f>IF(D33&gt;100000,(100000),IF((D33=100000),(100000),IF((D33&lt;100000),(D33),IF((D33&lt;0),"Not Eligible for PPP",0))))</f>
        <v>0</v>
      </c>
      <c r="F34" s="23"/>
      <c r="G34" s="23"/>
      <c r="H34" s="23"/>
    </row>
    <row r="35" spans="1:8" s="7" customFormat="1" ht="18.5" x14ac:dyDescent="0.45">
      <c r="A35" s="20"/>
      <c r="B35" s="119"/>
      <c r="C35" s="26"/>
      <c r="D35" s="38"/>
      <c r="F35" s="23"/>
      <c r="G35" s="23"/>
      <c r="H35" s="23"/>
    </row>
    <row r="36" spans="1:8" s="7" customFormat="1" ht="18.5" x14ac:dyDescent="0.45">
      <c r="A36" s="20"/>
      <c r="B36" s="118" t="s">
        <v>15</v>
      </c>
      <c r="C36" s="26"/>
      <c r="D36" s="38"/>
      <c r="F36" s="23"/>
      <c r="G36" s="23"/>
      <c r="H36" s="23"/>
    </row>
    <row r="37" spans="1:8" s="7" customFormat="1" ht="18.5" x14ac:dyDescent="0.45">
      <c r="A37" s="20"/>
      <c r="B37" s="119" t="s">
        <v>83</v>
      </c>
      <c r="C37" s="26"/>
      <c r="D37" s="38"/>
    </row>
    <row r="38" spans="1:8" s="7" customFormat="1" ht="18.5" x14ac:dyDescent="0.45">
      <c r="A38" s="20"/>
      <c r="B38" s="121" t="s">
        <v>16</v>
      </c>
      <c r="C38" s="12"/>
      <c r="D38" s="74"/>
    </row>
    <row r="39" spans="1:8" s="7" customFormat="1" ht="18.5" x14ac:dyDescent="0.45">
      <c r="A39" s="20"/>
      <c r="B39" s="121" t="s">
        <v>17</v>
      </c>
      <c r="C39" s="12"/>
      <c r="D39" s="74"/>
    </row>
    <row r="40" spans="1:8" s="7" customFormat="1" ht="18.5" x14ac:dyDescent="0.45">
      <c r="A40" s="20"/>
      <c r="B40" s="121" t="s">
        <v>18</v>
      </c>
      <c r="C40" s="12"/>
      <c r="D40" s="74"/>
    </row>
    <row r="41" spans="1:8" s="7" customFormat="1" ht="18.5" x14ac:dyDescent="0.45">
      <c r="A41" s="20"/>
      <c r="B41" s="121" t="s">
        <v>19</v>
      </c>
      <c r="C41" s="12"/>
      <c r="D41" s="74"/>
    </row>
    <row r="42" spans="1:8" s="7" customFormat="1" ht="18.5" x14ac:dyDescent="0.45">
      <c r="A42" s="20"/>
      <c r="B42" s="122"/>
      <c r="C42" s="12"/>
      <c r="D42" s="41">
        <f>SUM(D38:D41)</f>
        <v>0</v>
      </c>
    </row>
    <row r="43" spans="1:8" s="7" customFormat="1" ht="18.5" x14ac:dyDescent="0.45">
      <c r="A43" s="20"/>
      <c r="B43" s="121"/>
      <c r="C43" s="12"/>
      <c r="D43" s="37"/>
    </row>
    <row r="44" spans="1:8" s="7" customFormat="1" ht="37" x14ac:dyDescent="0.45">
      <c r="A44" s="20"/>
      <c r="B44" s="122" t="s">
        <v>84</v>
      </c>
      <c r="C44" s="12"/>
      <c r="D44" s="37"/>
    </row>
    <row r="45" spans="1:8" s="7" customFormat="1" ht="18.5" x14ac:dyDescent="0.45">
      <c r="A45" s="20"/>
      <c r="B45" s="122" t="s">
        <v>20</v>
      </c>
      <c r="C45" s="12"/>
      <c r="D45" s="74"/>
    </row>
    <row r="46" spans="1:8" s="7" customFormat="1" ht="18.5" x14ac:dyDescent="0.45">
      <c r="A46" s="20"/>
      <c r="B46" s="122" t="s">
        <v>66</v>
      </c>
      <c r="C46" s="12"/>
      <c r="D46" s="74"/>
    </row>
    <row r="47" spans="1:8" s="7" customFormat="1" ht="18.5" x14ac:dyDescent="0.45">
      <c r="A47" s="20"/>
      <c r="B47" s="122" t="s">
        <v>67</v>
      </c>
      <c r="C47" s="12"/>
      <c r="D47" s="74"/>
    </row>
    <row r="48" spans="1:8" s="7" customFormat="1" ht="18.5" x14ac:dyDescent="0.45">
      <c r="A48" s="20"/>
      <c r="B48" s="122" t="s">
        <v>68</v>
      </c>
      <c r="C48" s="12"/>
      <c r="D48" s="74"/>
    </row>
    <row r="49" spans="1:6" s="7" customFormat="1" ht="18.5" x14ac:dyDescent="0.45">
      <c r="A49" s="20"/>
      <c r="B49" s="122" t="s">
        <v>69</v>
      </c>
      <c r="C49" s="12"/>
      <c r="D49" s="74"/>
    </row>
    <row r="50" spans="1:6" s="7" customFormat="1" ht="18.5" x14ac:dyDescent="0.45">
      <c r="A50" s="20"/>
      <c r="B50" s="122" t="s">
        <v>21</v>
      </c>
      <c r="C50" s="12"/>
      <c r="D50" s="74"/>
    </row>
    <row r="51" spans="1:6" s="7" customFormat="1" x14ac:dyDescent="0.35">
      <c r="A51" s="20"/>
      <c r="B51" s="40"/>
      <c r="C51" s="12"/>
      <c r="D51" s="41">
        <f>SUM(D45:D50)</f>
        <v>0</v>
      </c>
    </row>
    <row r="52" spans="1:6" s="7" customFormat="1" x14ac:dyDescent="0.35">
      <c r="A52" s="20"/>
      <c r="B52" s="40"/>
      <c r="C52" s="12"/>
      <c r="D52" s="37"/>
    </row>
    <row r="53" spans="1:6" s="7" customFormat="1" ht="37" x14ac:dyDescent="0.45">
      <c r="A53" s="20"/>
      <c r="B53" s="123" t="s">
        <v>24</v>
      </c>
      <c r="C53" s="124"/>
      <c r="D53" s="125" t="s">
        <v>74</v>
      </c>
      <c r="F53" s="31"/>
    </row>
    <row r="54" spans="1:6" s="7" customFormat="1" ht="92.5" x14ac:dyDescent="0.45">
      <c r="A54" s="71" t="s">
        <v>9</v>
      </c>
      <c r="B54" s="126" t="s">
        <v>85</v>
      </c>
      <c r="C54" s="30"/>
      <c r="D54" s="74"/>
      <c r="F54" s="23"/>
    </row>
    <row r="55" spans="1:6" s="7" customFormat="1" ht="37" x14ac:dyDescent="0.45">
      <c r="A55" s="20"/>
      <c r="B55" s="126" t="s">
        <v>70</v>
      </c>
      <c r="C55" s="30"/>
      <c r="D55" s="74"/>
    </row>
    <row r="56" spans="1:6" s="7" customFormat="1" ht="18.5" x14ac:dyDescent="0.45">
      <c r="A56" s="20"/>
      <c r="B56" s="126"/>
      <c r="C56" s="30"/>
      <c r="D56" s="42">
        <f>SUM(D54:D55)</f>
        <v>0</v>
      </c>
    </row>
    <row r="57" spans="1:6" s="7" customFormat="1" x14ac:dyDescent="0.35">
      <c r="A57" s="20"/>
      <c r="B57" s="39"/>
      <c r="C57" s="12"/>
      <c r="D57" s="37"/>
    </row>
    <row r="58" spans="1:6" s="7" customFormat="1" ht="18.5" x14ac:dyDescent="0.45">
      <c r="B58" s="127" t="s">
        <v>11</v>
      </c>
      <c r="C58" s="12"/>
      <c r="D58" s="37"/>
    </row>
    <row r="59" spans="1:6" s="7" customFormat="1" ht="18.5" x14ac:dyDescent="0.45">
      <c r="B59" s="118" t="s">
        <v>86</v>
      </c>
      <c r="C59" s="12"/>
      <c r="D59" s="37"/>
    </row>
    <row r="60" spans="1:6" s="7" customFormat="1" ht="55.5" x14ac:dyDescent="0.45">
      <c r="B60" s="122" t="s">
        <v>87</v>
      </c>
      <c r="C60" s="12"/>
      <c r="D60" s="74"/>
      <c r="F60" s="23"/>
    </row>
    <row r="61" spans="1:6" s="7" customFormat="1" ht="37" x14ac:dyDescent="0.45">
      <c r="B61" s="122" t="s">
        <v>88</v>
      </c>
      <c r="C61" s="12"/>
      <c r="D61" s="74"/>
    </row>
    <row r="62" spans="1:6" s="7" customFormat="1" ht="18.5" x14ac:dyDescent="0.45">
      <c r="B62" s="122"/>
      <c r="C62" s="12"/>
      <c r="D62" s="41">
        <f>SUM(D60:D61)</f>
        <v>0</v>
      </c>
      <c r="F62" s="23"/>
    </row>
    <row r="63" spans="1:6" s="7" customFormat="1" ht="18.5" x14ac:dyDescent="0.45">
      <c r="B63" s="122"/>
      <c r="C63" s="12"/>
      <c r="D63" s="37"/>
    </row>
    <row r="64" spans="1:6" s="7" customFormat="1" ht="18.5" x14ac:dyDescent="0.45">
      <c r="B64" s="127" t="s">
        <v>25</v>
      </c>
      <c r="C64" s="12"/>
      <c r="D64" s="37"/>
    </row>
    <row r="65" spans="1:12" s="7" customFormat="1" ht="55.5" x14ac:dyDescent="0.45">
      <c r="B65" s="128" t="s">
        <v>28</v>
      </c>
      <c r="C65" s="12"/>
      <c r="D65" s="37"/>
    </row>
    <row r="66" spans="1:12" s="7" customFormat="1" ht="15" customHeight="1" x14ac:dyDescent="0.45">
      <c r="B66" s="121" t="s">
        <v>16</v>
      </c>
      <c r="C66" s="12"/>
      <c r="D66" s="74"/>
    </row>
    <row r="67" spans="1:12" s="7" customFormat="1" ht="15" customHeight="1" x14ac:dyDescent="0.45">
      <c r="B67" s="121" t="s">
        <v>17</v>
      </c>
      <c r="C67" s="12"/>
      <c r="D67" s="74"/>
    </row>
    <row r="68" spans="1:12" s="7" customFormat="1" ht="15" customHeight="1" x14ac:dyDescent="0.45">
      <c r="B68" s="121" t="s">
        <v>18</v>
      </c>
      <c r="C68" s="12"/>
      <c r="D68" s="74"/>
    </row>
    <row r="69" spans="1:12" s="7" customFormat="1" ht="15" customHeight="1" x14ac:dyDescent="0.45">
      <c r="B69" s="121" t="s">
        <v>19</v>
      </c>
      <c r="C69" s="12"/>
      <c r="D69" s="74"/>
    </row>
    <row r="70" spans="1:12" s="7" customFormat="1" ht="15" customHeight="1" x14ac:dyDescent="0.45">
      <c r="B70" s="122"/>
      <c r="C70" s="12"/>
      <c r="D70" s="41">
        <f>SUM(D66:D69)</f>
        <v>0</v>
      </c>
    </row>
    <row r="71" spans="1:12" s="7" customFormat="1" ht="15" customHeight="1" x14ac:dyDescent="0.45">
      <c r="B71" s="122"/>
      <c r="C71" s="12"/>
      <c r="D71" s="37"/>
    </row>
    <row r="72" spans="1:12" s="7" customFormat="1" ht="18.5" x14ac:dyDescent="0.45">
      <c r="B72" s="45" t="s">
        <v>10</v>
      </c>
      <c r="C72" s="12"/>
      <c r="D72" s="37">
        <f>+D34+D42+D51-D56+D62+D70</f>
        <v>0</v>
      </c>
      <c r="F72" s="23"/>
    </row>
    <row r="73" spans="1:12" s="7" customFormat="1" ht="18.5" x14ac:dyDescent="0.45">
      <c r="B73" s="45"/>
      <c r="C73" s="12"/>
      <c r="D73" s="37"/>
    </row>
    <row r="74" spans="1:12" s="7" customFormat="1" ht="18.5" x14ac:dyDescent="0.45">
      <c r="B74" s="45" t="s">
        <v>27</v>
      </c>
      <c r="C74" s="12"/>
      <c r="D74" s="75"/>
      <c r="E74" s="29"/>
    </row>
    <row r="75" spans="1:12" s="7" customFormat="1" ht="18.5" x14ac:dyDescent="0.45">
      <c r="B75" s="45"/>
      <c r="C75" s="12"/>
      <c r="D75" s="37"/>
    </row>
    <row r="76" spans="1:12" s="23" customFormat="1" ht="19" thickBot="1" x14ac:dyDescent="0.5">
      <c r="B76" s="46" t="s">
        <v>13</v>
      </c>
      <c r="C76" s="35"/>
      <c r="D76" s="117">
        <f>IFERROR((D72/D74),0)</f>
        <v>0</v>
      </c>
      <c r="F76" s="47"/>
    </row>
    <row r="77" spans="1:12" s="23" customFormat="1" ht="18.5" x14ac:dyDescent="0.45">
      <c r="B77" s="28"/>
      <c r="C77" s="26"/>
      <c r="D77" s="27"/>
      <c r="F77" s="47"/>
    </row>
    <row r="78" spans="1:12" x14ac:dyDescent="0.35">
      <c r="A78" s="70" t="s">
        <v>8</v>
      </c>
    </row>
    <row r="79" spans="1:12" s="8" customFormat="1" ht="57" customHeight="1" x14ac:dyDescent="0.45">
      <c r="A79" s="102" t="s">
        <v>9</v>
      </c>
      <c r="B79" s="167" t="s">
        <v>73</v>
      </c>
      <c r="C79" s="167"/>
      <c r="D79" s="167"/>
      <c r="E79" s="115"/>
      <c r="F79" s="115"/>
      <c r="G79" s="115"/>
      <c r="H79" s="115"/>
      <c r="I79" s="115"/>
      <c r="J79" s="115"/>
      <c r="K79" s="114"/>
      <c r="L79" s="114"/>
    </row>
    <row r="80" spans="1:12" ht="15" thickBot="1" x14ac:dyDescent="0.4">
      <c r="A80" s="18"/>
    </row>
    <row r="81" spans="1:18" s="59" customFormat="1" ht="20" customHeight="1" x14ac:dyDescent="0.4">
      <c r="A81" s="145" t="s">
        <v>48</v>
      </c>
      <c r="B81" s="146"/>
      <c r="C81" s="146"/>
      <c r="D81" s="147"/>
      <c r="E81" s="103"/>
      <c r="F81" s="103"/>
      <c r="G81" s="103"/>
      <c r="H81" s="103"/>
      <c r="I81" s="103"/>
      <c r="J81" s="103"/>
      <c r="K81" s="99"/>
      <c r="L81" s="99"/>
      <c r="M81" s="99"/>
      <c r="N81" s="99"/>
      <c r="O81" s="99"/>
      <c r="P81" s="99"/>
      <c r="Q81" s="99"/>
      <c r="R81" s="99"/>
    </row>
    <row r="82" spans="1:18" s="59" customFormat="1" ht="20" x14ac:dyDescent="0.4">
      <c r="A82" s="148"/>
      <c r="B82" s="149"/>
      <c r="C82" s="149"/>
      <c r="D82" s="150"/>
      <c r="E82" s="103"/>
      <c r="F82" s="103"/>
      <c r="G82" s="103"/>
      <c r="H82" s="103"/>
      <c r="I82" s="103"/>
      <c r="J82" s="103"/>
      <c r="K82" s="99"/>
      <c r="L82" s="99"/>
      <c r="M82" s="99"/>
      <c r="N82" s="99"/>
      <c r="O82" s="99"/>
      <c r="P82" s="99"/>
      <c r="Q82" s="99"/>
      <c r="R82" s="99"/>
    </row>
    <row r="83" spans="1:18" s="59" customFormat="1" ht="47.5" customHeight="1" x14ac:dyDescent="0.4">
      <c r="A83" s="148"/>
      <c r="B83" s="149"/>
      <c r="C83" s="149"/>
      <c r="D83" s="150"/>
      <c r="E83" s="103"/>
      <c r="F83" s="103"/>
      <c r="G83" s="103"/>
      <c r="H83" s="103"/>
      <c r="I83" s="103"/>
      <c r="J83" s="103"/>
      <c r="K83" s="99"/>
      <c r="L83" s="99"/>
      <c r="M83" s="99"/>
      <c r="N83" s="99"/>
      <c r="O83" s="99"/>
      <c r="P83" s="99"/>
      <c r="Q83" s="99"/>
      <c r="R83" s="99"/>
    </row>
    <row r="84" spans="1:18" s="59" customFormat="1" ht="20" x14ac:dyDescent="0.4">
      <c r="A84" s="80"/>
      <c r="B84" s="107" t="s">
        <v>49</v>
      </c>
      <c r="C84" s="108"/>
      <c r="D84" s="109" t="s">
        <v>44</v>
      </c>
      <c r="E84" s="104"/>
      <c r="F84" s="104"/>
      <c r="G84" s="105"/>
      <c r="H84" s="105"/>
      <c r="I84" s="105"/>
      <c r="J84" s="104"/>
      <c r="L84" s="67"/>
      <c r="M84" s="67"/>
      <c r="N84" s="67"/>
      <c r="O84" s="67"/>
      <c r="P84" s="67"/>
      <c r="Q84" s="67"/>
      <c r="R84" s="67"/>
    </row>
    <row r="85" spans="1:18" s="60" customFormat="1" ht="39" customHeight="1" x14ac:dyDescent="0.3">
      <c r="A85" s="154" t="s">
        <v>50</v>
      </c>
      <c r="B85" s="155"/>
      <c r="C85" s="155"/>
      <c r="D85" s="156"/>
      <c r="E85" s="106"/>
      <c r="F85" s="106"/>
      <c r="G85" s="106"/>
      <c r="H85" s="106"/>
      <c r="I85" s="106"/>
      <c r="J85" s="106"/>
      <c r="K85" s="100"/>
      <c r="L85" s="100"/>
      <c r="M85" s="100"/>
      <c r="N85" s="100"/>
      <c r="O85" s="100"/>
      <c r="P85" s="100"/>
      <c r="Q85" s="100"/>
      <c r="R85" s="100"/>
    </row>
    <row r="86" spans="1:18" ht="12" customHeight="1" x14ac:dyDescent="0.35">
      <c r="A86" s="154"/>
      <c r="B86" s="155"/>
      <c r="C86" s="155"/>
      <c r="D86" s="156"/>
      <c r="E86" s="23"/>
      <c r="F86" s="23"/>
      <c r="G86" s="23"/>
      <c r="H86" s="23"/>
      <c r="I86" s="23"/>
      <c r="J86" s="23"/>
    </row>
    <row r="87" spans="1:18" ht="15" thickBot="1" x14ac:dyDescent="0.4">
      <c r="A87" s="137"/>
      <c r="B87" s="138"/>
      <c r="C87" s="138"/>
      <c r="D87" s="139"/>
      <c r="E87" s="23"/>
      <c r="F87" s="23"/>
      <c r="G87" s="23"/>
      <c r="H87" s="23"/>
      <c r="I87" s="23"/>
      <c r="J87" s="23"/>
    </row>
    <row r="88" spans="1:18" x14ac:dyDescent="0.35">
      <c r="A88" s="23"/>
      <c r="B88" s="23"/>
      <c r="C88" s="23"/>
      <c r="D88" s="23"/>
      <c r="E88" s="23"/>
      <c r="F88" s="23"/>
      <c r="G88" s="23"/>
      <c r="H88" s="23"/>
      <c r="I88" s="23"/>
      <c r="J88" s="23"/>
    </row>
  </sheetData>
  <sheetProtection algorithmName="SHA-512" hashValue="BltWBACLvaWB2lMgm6yLYsXDvtpcVPFFPjD2z/vtfUeM6cBKcZqhddeNXl6Stcqy30QYZzga7utSGeiOKp5Vog==" saltValue="K5+SXqyQereT2sDPylcyzg==" spinCount="100000" sheet="1" formatColumns="0" formatRows="0"/>
  <protectedRanges>
    <protectedRange sqref="D22 D25 D33 D38:D41 D45:D50 D54:D55 D60:D61 D66:D69 D74" name="Payroll Costs"/>
  </protectedRanges>
  <mergeCells count="9">
    <mergeCell ref="A81:D83"/>
    <mergeCell ref="A85:D87"/>
    <mergeCell ref="B8:S8"/>
    <mergeCell ref="B9:S9"/>
    <mergeCell ref="B29:D29"/>
    <mergeCell ref="B20:D20"/>
    <mergeCell ref="B31:D31"/>
    <mergeCell ref="F32:H33"/>
    <mergeCell ref="B79:D79"/>
  </mergeCells>
  <dataValidations count="1">
    <dataValidation showInputMessage="1" showErrorMessage="1" sqref="D19" xr:uid="{6271CFA0-4BC1-4225-AC3E-C741F88FA3E0}"/>
  </dataValidations>
  <hyperlinks>
    <hyperlink ref="D84" r:id="rId1" display="at aicpa.org/sba." xr:uid="{E96B2C2A-71E0-491A-A5E8-89836D19BA58}"/>
  </hyperlinks>
  <printOptions gridLines="1"/>
  <pageMargins left="0.7" right="0.7" top="0.75" bottom="0.75" header="0.3" footer="0.3"/>
  <pageSetup scale="38"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11" ma:contentTypeDescription="Create a new document." ma:contentTypeScope="" ma:versionID="06815d92bcc8ff8a3547f68fab396881">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b3490954f58b23433de18e5e1f8abb80"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065CDF-55BE-4617-BE60-3158BDAED63F}">
  <ds:schemaRefs>
    <ds:schemaRef ds:uri="7f2a72bd-270b-4cfd-860f-82ff9179b96b"/>
    <ds:schemaRef ds:uri="http://schemas.microsoft.com/office/2006/documentManagement/types"/>
    <ds:schemaRef ds:uri="http://schemas.microsoft.com/office/infopath/2007/PartnerControls"/>
    <ds:schemaRef ds:uri="http://purl.org/dc/elements/1.1/"/>
    <ds:schemaRef ds:uri="http://schemas.microsoft.com/office/2006/metadata/properties"/>
    <ds:schemaRef ds:uri="abc1e682-ecc1-4484-afa3-8feafaf84b88"/>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389ADE0-B20B-460A-897D-5BBF41C06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91BD07-7D71-4530-BB56-2996E97E6A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PPP Loan calculator</vt:lpstr>
      <vt:lpstr>Calculating payroll costs</vt:lpstr>
      <vt:lpstr>'Calculating payroll costs'!Print_Area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Brad and Tamara Rice</cp:lastModifiedBy>
  <cp:lastPrinted>2020-04-02T19:29:04Z</cp:lastPrinted>
  <dcterms:created xsi:type="dcterms:W3CDTF">2020-03-29T13:20:29Z</dcterms:created>
  <dcterms:modified xsi:type="dcterms:W3CDTF">2021-01-15T18:28:30Z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